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IR\Other\Historical Data\Updated data files V2\"/>
    </mc:Choice>
  </mc:AlternateContent>
  <bookViews>
    <workbookView xWindow="90" yWindow="-20" windowWidth="18710" windowHeight="12660" tabRatio="801"/>
  </bookViews>
  <sheets>
    <sheet name="Cover" sheetId="8" r:id="rId1"/>
    <sheet name="Disclaimer" sheetId="9" r:id="rId2"/>
    <sheet name="P&amp;L" sheetId="1" r:id="rId3"/>
    <sheet name="BS" sheetId="3" r:id="rId4"/>
    <sheet name="Cash Flow" sheetId="5" r:id="rId5"/>
    <sheet name="Segment Data" sheetId="6" r:id="rId6"/>
    <sheet name="Traffic" sheetId="7" r:id="rId7"/>
  </sheets>
  <definedNames>
    <definedName name="_xlnm._FilterDatabase" localSheetId="5" hidden="1">'Segment Data'!$A$2:$S$4</definedName>
  </definedNames>
  <calcPr calcId="162913"/>
</workbook>
</file>

<file path=xl/calcChain.xml><?xml version="1.0" encoding="utf-8"?>
<calcChain xmlns="http://schemas.openxmlformats.org/spreadsheetml/2006/main">
  <c r="O49" i="6" l="1"/>
  <c r="M49" i="6"/>
  <c r="L49" i="6"/>
  <c r="K49" i="6"/>
  <c r="I49" i="6"/>
  <c r="H49" i="6"/>
  <c r="G49" i="6"/>
  <c r="F49" i="6"/>
  <c r="E49" i="6"/>
  <c r="D49" i="6"/>
  <c r="N49" i="6"/>
  <c r="J49" i="6"/>
  <c r="C49" i="6"/>
  <c r="N48" i="6"/>
  <c r="J48" i="6"/>
  <c r="N45" i="6"/>
  <c r="N44" i="6"/>
  <c r="N43" i="6"/>
  <c r="J45" i="6"/>
  <c r="J46" i="6" s="1"/>
  <c r="J44" i="6"/>
  <c r="J43" i="6"/>
  <c r="O46" i="6"/>
  <c r="M46" i="6"/>
  <c r="L46" i="6"/>
  <c r="K46" i="6"/>
  <c r="I46" i="6"/>
  <c r="H46" i="6"/>
  <c r="G46" i="6"/>
  <c r="F46" i="6"/>
  <c r="E46" i="6"/>
  <c r="D46" i="6"/>
  <c r="C46" i="6"/>
  <c r="M38" i="6"/>
  <c r="M36" i="6" s="1"/>
  <c r="L38" i="6"/>
  <c r="L36" i="6" s="1"/>
  <c r="K38" i="6"/>
  <c r="I38" i="6"/>
  <c r="H38" i="6"/>
  <c r="H36" i="6" s="1"/>
  <c r="G38" i="6"/>
  <c r="F38" i="6"/>
  <c r="E38" i="6"/>
  <c r="E36" i="6" s="1"/>
  <c r="D38" i="6"/>
  <c r="D36" i="6" s="1"/>
  <c r="N38" i="6"/>
  <c r="J38" i="6"/>
  <c r="J36" i="6" s="1"/>
  <c r="C38" i="6"/>
  <c r="C36" i="6" s="1"/>
  <c r="O36" i="6"/>
  <c r="K36" i="6"/>
  <c r="I36" i="6"/>
  <c r="G36" i="6"/>
  <c r="F36" i="6"/>
  <c r="N36" i="6"/>
  <c r="O34" i="6"/>
  <c r="M34" i="6"/>
  <c r="L34" i="6"/>
  <c r="K34" i="6"/>
  <c r="I34" i="6"/>
  <c r="H34" i="6"/>
  <c r="G34" i="6"/>
  <c r="F34" i="6"/>
  <c r="E34" i="6"/>
  <c r="D34" i="6"/>
  <c r="N34" i="6"/>
  <c r="J34" i="6"/>
  <c r="P34" i="6" s="1"/>
  <c r="R34" i="6" s="1"/>
  <c r="C34" i="6"/>
  <c r="N33" i="6"/>
  <c r="N32" i="6"/>
  <c r="J33" i="6"/>
  <c r="J32" i="6"/>
  <c r="P48" i="6"/>
  <c r="R48" i="6" s="1"/>
  <c r="P45" i="6"/>
  <c r="R45" i="6" s="1"/>
  <c r="P44" i="6"/>
  <c r="R44" i="6" s="1"/>
  <c r="P43" i="6"/>
  <c r="R43" i="6" s="1"/>
  <c r="P41" i="6"/>
  <c r="R41" i="6" s="1"/>
  <c r="P40" i="6"/>
  <c r="R40" i="6" s="1"/>
  <c r="P38" i="6"/>
  <c r="R38" i="6" s="1"/>
  <c r="Q25" i="6"/>
  <c r="O25" i="6"/>
  <c r="M25" i="6"/>
  <c r="L25" i="6"/>
  <c r="K25" i="6"/>
  <c r="I25" i="6"/>
  <c r="H25" i="6"/>
  <c r="G25" i="6"/>
  <c r="F25" i="6"/>
  <c r="D25" i="6"/>
  <c r="N25" i="6"/>
  <c r="J25" i="6"/>
  <c r="C25" i="6"/>
  <c r="N24" i="6"/>
  <c r="J24" i="6"/>
  <c r="P22" i="6"/>
  <c r="Q22" i="6"/>
  <c r="O22" i="6"/>
  <c r="M22" i="6"/>
  <c r="L22" i="6"/>
  <c r="K22" i="6"/>
  <c r="J22" i="6"/>
  <c r="I22" i="6"/>
  <c r="H22" i="6"/>
  <c r="G22" i="6"/>
  <c r="F22" i="6"/>
  <c r="D22" i="6"/>
  <c r="N22" i="6"/>
  <c r="C22" i="6"/>
  <c r="P49" i="6" l="1"/>
  <c r="R49" i="6" s="1"/>
  <c r="N46" i="6"/>
  <c r="P46" i="6"/>
  <c r="R46" i="6" s="1"/>
  <c r="P33" i="6"/>
  <c r="R33" i="6" s="1"/>
  <c r="P32" i="6"/>
  <c r="R32" i="6" s="1"/>
  <c r="N21" i="6"/>
  <c r="N20" i="6"/>
  <c r="N19" i="6"/>
  <c r="J21" i="6"/>
  <c r="J20" i="6"/>
  <c r="J19" i="6"/>
  <c r="N16" i="6"/>
  <c r="J16" i="6"/>
  <c r="N14" i="6"/>
  <c r="J14" i="6"/>
  <c r="J12" i="6" s="1"/>
  <c r="C14" i="6"/>
  <c r="C12" i="6" s="1"/>
  <c r="L14" i="6"/>
  <c r="Q12" i="6"/>
  <c r="O12" i="6"/>
  <c r="M12" i="6"/>
  <c r="L12" i="6"/>
  <c r="K12" i="6"/>
  <c r="I12" i="6"/>
  <c r="H12" i="6"/>
  <c r="G12" i="6"/>
  <c r="F12" i="6"/>
  <c r="D12" i="6"/>
  <c r="N12" i="6"/>
  <c r="R17" i="6"/>
  <c r="R10" i="6"/>
  <c r="R9" i="6"/>
  <c r="R8" i="6"/>
  <c r="P25" i="6"/>
  <c r="R25" i="6" s="1"/>
  <c r="P24" i="6"/>
  <c r="R24" i="6" s="1"/>
  <c r="P20" i="6"/>
  <c r="R20" i="6" s="1"/>
  <c r="P17" i="6"/>
  <c r="P14" i="6"/>
  <c r="R14" i="6" s="1"/>
  <c r="P10" i="6"/>
  <c r="P9" i="6"/>
  <c r="P8" i="6"/>
  <c r="O10" i="6"/>
  <c r="M10" i="6"/>
  <c r="L10" i="6"/>
  <c r="K10" i="6"/>
  <c r="I10" i="6"/>
  <c r="H10" i="6"/>
  <c r="G10" i="6"/>
  <c r="F10" i="6"/>
  <c r="D10" i="6"/>
  <c r="N10" i="6"/>
  <c r="C10" i="6"/>
  <c r="N9" i="6"/>
  <c r="N8" i="6"/>
  <c r="J9" i="6"/>
  <c r="J8" i="6"/>
  <c r="J10" i="6" s="1"/>
  <c r="P21" i="6" l="1"/>
  <c r="R21" i="6" s="1"/>
  <c r="P19" i="6"/>
  <c r="P16" i="6"/>
  <c r="R16" i="6" s="1"/>
  <c r="P12" i="6"/>
  <c r="R12" i="6" s="1"/>
  <c r="D52" i="3"/>
  <c r="C52" i="3"/>
  <c r="R19" i="6" l="1"/>
  <c r="R22" i="6"/>
  <c r="D26" i="1"/>
  <c r="C26" i="1"/>
  <c r="C11" i="1" l="1"/>
  <c r="D11" i="1"/>
  <c r="N50" i="6" l="1"/>
  <c r="J50" i="6" l="1"/>
  <c r="C50" i="6"/>
  <c r="X49" i="6"/>
  <c r="U49" i="6"/>
  <c r="X48" i="6"/>
  <c r="U48" i="6"/>
  <c r="X47" i="6"/>
  <c r="U47" i="6"/>
  <c r="X46" i="6"/>
  <c r="U46" i="6"/>
  <c r="X45" i="6"/>
  <c r="U45" i="6"/>
  <c r="X44" i="6"/>
  <c r="U44" i="6"/>
  <c r="X43" i="6"/>
  <c r="U43" i="6"/>
  <c r="X42" i="6"/>
  <c r="U42" i="6"/>
  <c r="X41" i="6"/>
  <c r="U41" i="6"/>
  <c r="X40" i="6"/>
  <c r="U40" i="6"/>
  <c r="X39" i="6"/>
  <c r="U39" i="6"/>
  <c r="X38" i="6"/>
  <c r="U38" i="6"/>
  <c r="X35" i="6"/>
  <c r="U35" i="6"/>
  <c r="X34" i="6"/>
  <c r="U34" i="6"/>
  <c r="X33" i="6"/>
  <c r="U33" i="6"/>
  <c r="X32" i="6"/>
  <c r="U32" i="6"/>
  <c r="N26" i="6"/>
  <c r="J26" i="6"/>
  <c r="C26" i="6"/>
  <c r="X25" i="6"/>
  <c r="Y25" i="6" s="1"/>
  <c r="U25" i="6"/>
  <c r="V25" i="6" s="1"/>
  <c r="X24" i="6"/>
  <c r="Y24" i="6" s="1"/>
  <c r="U24" i="6"/>
  <c r="V24" i="6" s="1"/>
  <c r="X23" i="6"/>
  <c r="Y23" i="6" s="1"/>
  <c r="U23" i="6"/>
  <c r="V23" i="6" s="1"/>
  <c r="X22" i="6"/>
  <c r="Y22" i="6" s="1"/>
  <c r="U22" i="6"/>
  <c r="V22" i="6" s="1"/>
  <c r="X21" i="6"/>
  <c r="Y21" i="6" s="1"/>
  <c r="U21" i="6"/>
  <c r="V21" i="6" s="1"/>
  <c r="X20" i="6"/>
  <c r="Y20" i="6" s="1"/>
  <c r="U20" i="6"/>
  <c r="V20" i="6" s="1"/>
  <c r="X19" i="6"/>
  <c r="Y19" i="6" s="1"/>
  <c r="U19" i="6"/>
  <c r="V19" i="6" s="1"/>
  <c r="X18" i="6"/>
  <c r="Y18" i="6" s="1"/>
  <c r="U18" i="6"/>
  <c r="V18" i="6" s="1"/>
  <c r="X17" i="6"/>
  <c r="Y17" i="6" s="1"/>
  <c r="U17" i="6"/>
  <c r="V17" i="6" s="1"/>
  <c r="X16" i="6"/>
  <c r="Y16" i="6" s="1"/>
  <c r="U16" i="6"/>
  <c r="V16" i="6" s="1"/>
  <c r="X15" i="6"/>
  <c r="Y15" i="6" s="1"/>
  <c r="U15" i="6"/>
  <c r="V15" i="6" s="1"/>
  <c r="X14" i="6"/>
  <c r="U14" i="6"/>
  <c r="X11" i="6"/>
  <c r="Y11" i="6" s="1"/>
  <c r="U11" i="6"/>
  <c r="V11" i="6" s="1"/>
  <c r="X10" i="6"/>
  <c r="Y10" i="6" s="1"/>
  <c r="U10" i="6"/>
  <c r="V10" i="6" s="1"/>
  <c r="X9" i="6"/>
  <c r="Y9" i="6" s="1"/>
  <c r="U9" i="6"/>
  <c r="V9" i="6" s="1"/>
  <c r="X8" i="6"/>
  <c r="Y8" i="6" s="1"/>
  <c r="U8" i="6"/>
  <c r="V8" i="6" s="1"/>
  <c r="X5" i="6"/>
  <c r="Y5" i="6" s="1"/>
  <c r="U5" i="6"/>
  <c r="V5" i="6" s="1"/>
  <c r="P36" i="6" l="1"/>
  <c r="R36" i="6" s="1"/>
  <c r="V49" i="6"/>
  <c r="V45" i="6"/>
  <c r="Y32" i="6"/>
  <c r="Y44" i="6"/>
  <c r="V46" i="6"/>
  <c r="Y38" i="6"/>
  <c r="Y42" i="6"/>
  <c r="V32" i="6"/>
  <c r="Y35" i="6"/>
  <c r="V38" i="6"/>
  <c r="V47" i="6"/>
  <c r="V48" i="6"/>
  <c r="V40" i="6"/>
  <c r="V42" i="6"/>
  <c r="V33" i="6"/>
  <c r="V35" i="6"/>
  <c r="V39" i="6"/>
  <c r="V44" i="6"/>
  <c r="Y45" i="6"/>
  <c r="Y49" i="6"/>
  <c r="R51" i="6"/>
  <c r="Y41" i="6"/>
  <c r="Y48" i="6"/>
  <c r="Y33" i="6"/>
  <c r="Y40" i="6"/>
  <c r="V43" i="6"/>
  <c r="Y47" i="6"/>
  <c r="V34" i="6"/>
  <c r="Y39" i="6"/>
  <c r="V41" i="6"/>
  <c r="Y43" i="6"/>
  <c r="Y46" i="6"/>
  <c r="Y34" i="6"/>
  <c r="C32" i="3"/>
  <c r="B21" i="5"/>
  <c r="C21" i="5"/>
  <c r="C48" i="1"/>
  <c r="D48" i="1"/>
  <c r="C18" i="1"/>
  <c r="C20" i="1" s="1"/>
  <c r="C29" i="1" s="1"/>
  <c r="D18" i="1"/>
  <c r="D20" i="1" s="1"/>
  <c r="D29" i="1" s="1"/>
  <c r="C42" i="1"/>
  <c r="D42" i="1"/>
  <c r="C37" i="1"/>
  <c r="D37" i="1"/>
  <c r="C40" i="3"/>
  <c r="D40" i="3"/>
  <c r="D32" i="3"/>
  <c r="C20" i="3"/>
  <c r="D20" i="3"/>
  <c r="C11" i="3"/>
  <c r="D11" i="3"/>
  <c r="B30" i="5"/>
  <c r="C30" i="5"/>
  <c r="B13" i="5"/>
  <c r="C13" i="5"/>
  <c r="C32" i="5" l="1"/>
  <c r="C36" i="5" s="1"/>
  <c r="D22" i="3"/>
  <c r="B32" i="5"/>
  <c r="B36" i="5" s="1"/>
  <c r="C22" i="3"/>
  <c r="C42" i="3"/>
  <c r="D42" i="3"/>
  <c r="C32" i="1"/>
  <c r="D32" i="1"/>
  <c r="D43" i="1"/>
  <c r="C43" i="1"/>
  <c r="D44" i="3" l="1"/>
  <c r="C44" i="3"/>
  <c r="Y14" i="6" l="1"/>
  <c r="R27" i="6" l="1"/>
  <c r="V14" i="6"/>
</calcChain>
</file>

<file path=xl/sharedStrings.xml><?xml version="1.0" encoding="utf-8"?>
<sst xmlns="http://schemas.openxmlformats.org/spreadsheetml/2006/main" count="226" uniqueCount="161">
  <si>
    <t>Transurban Holdings Limited</t>
  </si>
  <si>
    <t>Consolidated statement of comprehensive income</t>
  </si>
  <si>
    <t>Revenue</t>
  </si>
  <si>
    <t>Expenses</t>
  </si>
  <si>
    <t>Road operating costs</t>
  </si>
  <si>
    <t>Construction costs</t>
  </si>
  <si>
    <t>Total expenses</t>
  </si>
  <si>
    <t>Share of net profits (losses) of equity accounted investments</t>
  </si>
  <si>
    <t>Profit before income tax</t>
  </si>
  <si>
    <t>Income tax benefit</t>
  </si>
  <si>
    <t>Profit for the year</t>
  </si>
  <si>
    <t>Non-controlling interests</t>
  </si>
  <si>
    <t>Other comprehensive income</t>
  </si>
  <si>
    <t>Changes in the fair value of cash flow hedges, net of tax</t>
  </si>
  <si>
    <t>Other comprehensive income for the year, net of tax</t>
  </si>
  <si>
    <t>Total comprehensive income for the year</t>
  </si>
  <si>
    <t>Ordinary equity holders of the stapled group</t>
  </si>
  <si>
    <t>Period</t>
  </si>
  <si>
    <t>Year</t>
  </si>
  <si>
    <t>Consolidated balance sheet</t>
  </si>
  <si>
    <t>ASSETS</t>
  </si>
  <si>
    <t>Current assets</t>
  </si>
  <si>
    <t>Cash and cash equivalents</t>
  </si>
  <si>
    <t>Trade and other receivables</t>
  </si>
  <si>
    <t>Derivative financial instruments</t>
  </si>
  <si>
    <t>Total current assets</t>
  </si>
  <si>
    <t>Non-current assets</t>
  </si>
  <si>
    <t>Equity accounted investments</t>
  </si>
  <si>
    <t>Property, plant and equipment</t>
  </si>
  <si>
    <t>Deferred tax assets</t>
  </si>
  <si>
    <t>Intangible assets</t>
  </si>
  <si>
    <t>Total non-current assets</t>
  </si>
  <si>
    <t>Total assets</t>
  </si>
  <si>
    <t>LIABILITIES</t>
  </si>
  <si>
    <t>Current liabilities</t>
  </si>
  <si>
    <t>Trade and other payables</t>
  </si>
  <si>
    <t>Borrowings</t>
  </si>
  <si>
    <t>Other liabilities</t>
  </si>
  <si>
    <t>Total current liabilities</t>
  </si>
  <si>
    <t>Non-current liabilities</t>
  </si>
  <si>
    <t>Deferred tax liabilities</t>
  </si>
  <si>
    <t>Total non-current liabilities</t>
  </si>
  <si>
    <t>Total liabilities</t>
  </si>
  <si>
    <t>Net assets</t>
  </si>
  <si>
    <t>EQUITY</t>
  </si>
  <si>
    <t>Contributed equity</t>
  </si>
  <si>
    <t>Reserves</t>
  </si>
  <si>
    <t>Total equity</t>
  </si>
  <si>
    <t>Cash flows operating activities</t>
  </si>
  <si>
    <t>Payments for maintenance of intangible assets</t>
  </si>
  <si>
    <t>Other revenue</t>
  </si>
  <si>
    <t>Interest received</t>
  </si>
  <si>
    <t>Interest paid</t>
  </si>
  <si>
    <t>Income taxes paid</t>
  </si>
  <si>
    <t>Cash flows from investing activities</t>
  </si>
  <si>
    <t>Payments for equity accounted investments</t>
  </si>
  <si>
    <t>Payments for intangible assets</t>
  </si>
  <si>
    <t>Payments for property, plant and equipment</t>
  </si>
  <si>
    <t>Distributions received from equity accounted investments</t>
  </si>
  <si>
    <t>Cash flows from financing activities</t>
  </si>
  <si>
    <t>Repayment of borrowings</t>
  </si>
  <si>
    <t>Distributions paid to non-controlling interests</t>
  </si>
  <si>
    <t>Consolidated statement of cash flows</t>
  </si>
  <si>
    <t>Business development costs</t>
  </si>
  <si>
    <t>Finance income</t>
  </si>
  <si>
    <t>Finance costs</t>
  </si>
  <si>
    <t>2011
$'000</t>
  </si>
  <si>
    <t>2010
$'000</t>
  </si>
  <si>
    <t>Provisions</t>
  </si>
  <si>
    <t>Current tax liabilities</t>
  </si>
  <si>
    <t>Proceeds from sale of treasury securities, net of costs</t>
  </si>
  <si>
    <t>Payment for settlement of CityLink concession notes</t>
  </si>
  <si>
    <t>VIC</t>
  </si>
  <si>
    <t>NSW</t>
  </si>
  <si>
    <t>USA</t>
  </si>
  <si>
    <t>Corporate</t>
  </si>
  <si>
    <t>Expired
concession</t>
  </si>
  <si>
    <t>Total</t>
  </si>
  <si>
    <t>Account Description</t>
  </si>
  <si>
    <t>CityLink</t>
  </si>
  <si>
    <t>Hills M2</t>
  </si>
  <si>
    <t>Lane Cove Tunnel</t>
  </si>
  <si>
    <t>M1 Eastern
Distributor</t>
  </si>
  <si>
    <t>M5</t>
  </si>
  <si>
    <t>M7</t>
  </si>
  <si>
    <t>Roam &amp;
Tollaust</t>
  </si>
  <si>
    <t>TOTAL NSW</t>
  </si>
  <si>
    <t>Pocahontas
895</t>
  </si>
  <si>
    <t>Capital
Beltway (495)</t>
  </si>
  <si>
    <t>Other
Transurban
DRIVe</t>
  </si>
  <si>
    <t>TOTAL Drive / USA</t>
  </si>
  <si>
    <t>Total Continuing
Portfolio</t>
  </si>
  <si>
    <t>M4</t>
  </si>
  <si>
    <t>Asset</t>
  </si>
  <si>
    <t>Segment</t>
  </si>
  <si>
    <t>Ownership</t>
  </si>
  <si>
    <t>Toll revenue</t>
  </si>
  <si>
    <t>Fee and other revenue</t>
  </si>
  <si>
    <t>Total revenue</t>
  </si>
  <si>
    <t>Total Costs</t>
  </si>
  <si>
    <t>Underlying proportional EBITDA</t>
  </si>
  <si>
    <t>Once off items</t>
  </si>
  <si>
    <t>Proportional EBITDA</t>
  </si>
  <si>
    <t>Interest revenue</t>
  </si>
  <si>
    <t>Interest expense</t>
  </si>
  <si>
    <t>Depreciation and amortisation</t>
  </si>
  <si>
    <t>Proportional profit (loss) before tax</t>
  </si>
  <si>
    <t>Income tax benefit (expense)</t>
  </si>
  <si>
    <t>Proportional net profit (loss)</t>
  </si>
  <si>
    <t>EBITDA Margin (Toll Revenue)</t>
  </si>
  <si>
    <t>EBITDA Margin (Total Revenue)</t>
  </si>
  <si>
    <t>-</t>
  </si>
  <si>
    <t>Financial Year</t>
  </si>
  <si>
    <t>Q1</t>
  </si>
  <si>
    <t>Q2</t>
  </si>
  <si>
    <t>Q3</t>
  </si>
  <si>
    <t>Q4</t>
  </si>
  <si>
    <t>Victoria</t>
  </si>
  <si>
    <t>New South Wales</t>
  </si>
  <si>
    <t>M1 Eastern Distributor</t>
  </si>
  <si>
    <t>Westlink M7</t>
  </si>
  <si>
    <t>United States</t>
  </si>
  <si>
    <t>Segment information</t>
  </si>
  <si>
    <t>Average Daily Traffic</t>
  </si>
  <si>
    <t>Net Finance Costs</t>
  </si>
  <si>
    <t>Construction revenue</t>
  </si>
  <si>
    <t>Business development and other revenue</t>
  </si>
  <si>
    <t>Toll, fee and other road revenue</t>
  </si>
  <si>
    <t>Corporate costs</t>
  </si>
  <si>
    <t>Depreciation and amortisation expense</t>
  </si>
  <si>
    <t>Non-controlling interest – Transurban International Limited</t>
  </si>
  <si>
    <t>Proceeds from issues of stapled securities, net of costs</t>
  </si>
  <si>
    <t>Pocahontas 895</t>
  </si>
  <si>
    <t>$'000</t>
  </si>
  <si>
    <t>Profit before depreciation and amortisation, net finance costs, equity accounted investments and tax</t>
  </si>
  <si>
    <t>Profit is attributable to: </t>
  </si>
  <si>
    <t>Exchange differences on translation of foreign operations, net of tax</t>
  </si>
  <si>
    <t>Total comprehensive income for the year is attributable to: </t>
  </si>
  <si>
    <t>Owners of Transurban Holdings Limited</t>
  </si>
  <si>
    <t>Term loan notes</t>
  </si>
  <si>
    <t>(Accumulated losses)</t>
  </si>
  <si>
    <t>Receipts from customers (inclusive of GST)</t>
  </si>
  <si>
    <t>Payments to suppliers and employees (inclusive of GST)</t>
  </si>
  <si>
    <t>Net cash inflow from operating activities</t>
  </si>
  <si>
    <t>Net cash (outflow) from investing activities</t>
  </si>
  <si>
    <t>Proceeds from borrowings, net of costs</t>
  </si>
  <si>
    <t>Distributions paid to Group's security holders</t>
  </si>
  <si>
    <t>Net cash inflow from financing activities</t>
  </si>
  <si>
    <t>Net (decrease) increase in cash and cash equivalents</t>
  </si>
  <si>
    <t>Cash and cash equivalents at beginning of year</t>
  </si>
  <si>
    <t>Effects of exchange rate changes on cash and cash equivalents</t>
  </si>
  <si>
    <t>Cash and cash equivalents at end of year</t>
  </si>
  <si>
    <t>FY11 Year-End Results Financial Comparatives</t>
  </si>
  <si>
    <t>DISCLAIMER AND BASIS OF PREPARATION</t>
  </si>
  <si>
    <r>
      <t xml:space="preserve">This </t>
    </r>
    <r>
      <rPr>
        <sz val="7"/>
        <color rgb="FF37312C"/>
        <rFont val="Arial"/>
        <family val="2"/>
      </rPr>
      <t>publication</t>
    </r>
    <r>
      <rPr>
        <sz val="7"/>
        <color rgb="FF000000"/>
        <rFont val="Arial"/>
        <family val="2"/>
      </rPr>
      <t xml:space="preserve"> is prepared by the Transurban Group comprising Transurban Holdings Limited (ACN 098 143 429), Transurban Holding Trust (ARSN 098 807 419) and Transurban International Limited (ACN 121 746 825).</t>
    </r>
  </si>
  <si>
    <t xml:space="preserve">The responsible entity of Transurban Holding Trust is Transurban Infrastructure Management Limited (ACN 098 147 678) (AFSL 246 585). No representation or warranty is made as to the accuracy, completeness or correctness of the information contained in this publication. To the maximum extent permitted by law, none of the Transurban Group, its Directors, employees or agents or any other person, accept any liability for any loss arising from or in connection with this publication including, without limitation, any liability arising from fault or negligence, or make any representations or warranties regarding, and take no responsibility for, any part of this publication and make no representation or warranty, express or implied, as to the currency, accuracy, reliability, or completeness of information in this publication.  The information in this publication does not take into account individual investment and financial circumstances and is not intended in any way to influence a person dealing with a financial product, nor provide financial advice. It does not constitute an offer to subscribe for securities in the Transurban Group. Any person intending to deal in Transurban Group securities is recommended to obtain professional advice. </t>
  </si>
  <si>
    <t>UNITED STATES</t>
  </si>
  <si>
    <t>These materials do not constitute an offer of securities for sale in the United States, and the securities referred to in these materials have not been and will not be registered under the United States Securities Act of 1933, as amended, and may not be offered or sold in the United States absent registration or an exemption from registration.</t>
  </si>
  <si>
    <t>© Copyright Transurban Limited ABN 96 098 143 410. All rights reserved. No part of this publication may be reproduced, stored in a retrieval system, or transmitted in any form or by any means, electronic, mechanical, photocopying, recording or otherwise, without the written permission of the Transurban Group.</t>
  </si>
  <si>
    <t>BASIS OF PREPARATION</t>
  </si>
  <si>
    <t>This document includes the presentation of results on a statutory as well as non-statutory basis. The non-statutory basis includes Proportional Results. All financial results are presented in AUD unless otherwise stated. Data used for calculating percentage movements has been rounded to thousands.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</si>
</sst>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quot;FY&quot;yy"/>
  </numFmts>
  <fonts count="19" x14ac:knownFonts="1">
    <font>
      <sz val="11"/>
      <color theme="1"/>
      <name val="Calibri"/>
      <family val="2"/>
      <scheme val="minor"/>
    </font>
    <font>
      <b/>
      <sz val="9"/>
      <color theme="1"/>
      <name val="Arial"/>
      <family val="2"/>
    </font>
    <font>
      <sz val="9"/>
      <color theme="1"/>
      <name val="Arial"/>
      <family val="2"/>
    </font>
    <font>
      <sz val="9"/>
      <name val="Arial"/>
      <family val="2"/>
    </font>
    <font>
      <b/>
      <i/>
      <sz val="9"/>
      <name val="Arial"/>
      <family val="2"/>
    </font>
    <font>
      <b/>
      <sz val="9"/>
      <name val="Arial"/>
      <family val="2"/>
    </font>
    <font>
      <b/>
      <sz val="9"/>
      <color rgb="FF00B050"/>
      <name val="Arial"/>
      <family val="2"/>
    </font>
    <font>
      <i/>
      <sz val="9"/>
      <color theme="1"/>
      <name val="Arial"/>
      <family val="2"/>
    </font>
    <font>
      <sz val="10"/>
      <name val="Arial"/>
      <family val="2"/>
    </font>
    <font>
      <sz val="11"/>
      <color theme="1"/>
      <name val="Calibri"/>
      <family val="2"/>
      <scheme val="minor"/>
    </font>
    <font>
      <sz val="11"/>
      <color theme="1"/>
      <name val="Arial"/>
      <family val="2"/>
    </font>
    <font>
      <b/>
      <u/>
      <sz val="9"/>
      <color theme="1"/>
      <name val="Arial"/>
      <family val="2"/>
    </font>
    <font>
      <b/>
      <i/>
      <sz val="9"/>
      <color theme="1"/>
      <name val="Arial"/>
      <family val="2"/>
    </font>
    <font>
      <b/>
      <sz val="18"/>
      <name val="Arial"/>
      <family val="2"/>
    </font>
    <font>
      <sz val="11"/>
      <color indexed="8"/>
      <name val="Calibri"/>
      <family val="2"/>
    </font>
    <font>
      <b/>
      <sz val="22"/>
      <color rgb="FF000000"/>
      <name val="Arial"/>
      <family val="2"/>
    </font>
    <font>
      <sz val="7"/>
      <color rgb="FF000000"/>
      <name val="Arial"/>
      <family val="2"/>
    </font>
    <font>
      <sz val="7"/>
      <color rgb="FF37312C"/>
      <name val="Arial"/>
      <family val="2"/>
    </font>
    <font>
      <b/>
      <sz val="7"/>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gray125">
        <bgColor theme="0" tint="-0.14999847407452621"/>
      </patternFill>
    </fill>
    <fill>
      <patternFill patternType="solid">
        <fgColor theme="0" tint="-4.9989318521683403E-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8" fillId="0" borderId="0"/>
    <xf numFmtId="0" fontId="8" fillId="0" borderId="0"/>
  </cellStyleXfs>
  <cellXfs count="164">
    <xf numFmtId="0" fontId="0" fillId="0" borderId="0" xfId="0"/>
    <xf numFmtId="0" fontId="1" fillId="0" borderId="0" xfId="0" applyFont="1" applyAlignment="1">
      <alignment horizontal="left"/>
    </xf>
    <xf numFmtId="0" fontId="1" fillId="2" borderId="0" xfId="0" applyFont="1" applyFill="1"/>
    <xf numFmtId="0" fontId="2" fillId="2" borderId="0" xfId="0" applyFont="1" applyFill="1"/>
    <xf numFmtId="0" fontId="2" fillId="0" borderId="0" xfId="0" applyFont="1" applyAlignment="1">
      <alignment horizontal="center"/>
    </xf>
    <xf numFmtId="0" fontId="2" fillId="0" borderId="0" xfId="0" applyFont="1"/>
    <xf numFmtId="0" fontId="2" fillId="2" borderId="0" xfId="0" applyFont="1" applyFill="1" applyAlignment="1">
      <alignment horizontal="center"/>
    </xf>
    <xf numFmtId="0" fontId="1" fillId="2" borderId="0" xfId="0" applyFont="1" applyFill="1" applyAlignment="1">
      <alignment vertical="center" wrapText="1"/>
    </xf>
    <xf numFmtId="164" fontId="2" fillId="2" borderId="0" xfId="0" applyNumberFormat="1" applyFont="1" applyFill="1"/>
    <xf numFmtId="164" fontId="1" fillId="2" borderId="0" xfId="0" applyNumberFormat="1" applyFont="1" applyFill="1" applyAlignment="1">
      <alignment vertical="center" wrapText="1"/>
    </xf>
    <xf numFmtId="164" fontId="3" fillId="2" borderId="0" xfId="0" applyNumberFormat="1" applyFont="1" applyFill="1" applyAlignment="1">
      <alignment horizontal="right" vertical="center" wrapText="1"/>
    </xf>
    <xf numFmtId="164" fontId="2" fillId="0" borderId="0" xfId="0" applyNumberFormat="1" applyFont="1"/>
    <xf numFmtId="164" fontId="5" fillId="2" borderId="0" xfId="0" applyNumberFormat="1" applyFont="1" applyFill="1" applyAlignment="1">
      <alignment vertical="center" wrapText="1"/>
    </xf>
    <xf numFmtId="164" fontId="3" fillId="2" borderId="0" xfId="0" applyNumberFormat="1" applyFont="1" applyFill="1" applyAlignment="1">
      <alignment vertical="center" wrapText="1"/>
    </xf>
    <xf numFmtId="164" fontId="6" fillId="2" borderId="0" xfId="0" applyNumberFormat="1" applyFont="1" applyFill="1" applyAlignment="1">
      <alignment vertical="center" wrapText="1"/>
    </xf>
    <xf numFmtId="164" fontId="7" fillId="2" borderId="0" xfId="0" applyNumberFormat="1" applyFont="1" applyFill="1" applyAlignment="1">
      <alignment vertical="center" wrapText="1"/>
    </xf>
    <xf numFmtId="164" fontId="2" fillId="2" borderId="0" xfId="0" applyNumberFormat="1" applyFont="1" applyFill="1" applyAlignment="1">
      <alignment vertical="center" wrapText="1"/>
    </xf>
    <xf numFmtId="0" fontId="2" fillId="2" borderId="0" xfId="0" applyFont="1" applyFill="1" applyAlignment="1">
      <alignment vertical="center" wrapText="1"/>
    </xf>
    <xf numFmtId="0" fontId="2" fillId="2" borderId="0" xfId="0" applyFont="1" applyFill="1" applyBorder="1"/>
    <xf numFmtId="0" fontId="1"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2" fillId="0" borderId="0" xfId="0" applyFont="1" applyBorder="1"/>
    <xf numFmtId="0" fontId="2" fillId="2" borderId="0" xfId="0" applyFont="1" applyFill="1" applyAlignment="1">
      <alignment wrapText="1"/>
    </xf>
    <xf numFmtId="0" fontId="2" fillId="2" borderId="0" xfId="0" applyFont="1" applyFill="1" applyAlignment="1">
      <alignment horizontal="center" wrapText="1"/>
    </xf>
    <xf numFmtId="164" fontId="2" fillId="2" borderId="0" xfId="0" applyNumberFormat="1" applyFont="1" applyFill="1" applyAlignment="1"/>
    <xf numFmtId="164" fontId="3" fillId="2" borderId="0" xfId="0" applyNumberFormat="1" applyFont="1" applyFill="1" applyAlignment="1">
      <alignment wrapText="1"/>
    </xf>
    <xf numFmtId="164" fontId="2" fillId="0" borderId="0" xfId="0" applyNumberFormat="1" applyFont="1" applyAlignment="1"/>
    <xf numFmtId="0" fontId="1" fillId="2" borderId="0" xfId="0" applyFont="1" applyFill="1" applyAlignment="1">
      <alignment horizontal="center"/>
    </xf>
    <xf numFmtId="164" fontId="5" fillId="0" borderId="0" xfId="0" applyNumberFormat="1" applyFont="1" applyFill="1" applyAlignment="1">
      <alignment horizontal="right" vertical="center" wrapText="1"/>
    </xf>
    <xf numFmtId="0" fontId="0" fillId="0" borderId="0" xfId="0" applyFill="1"/>
    <xf numFmtId="0" fontId="5" fillId="0" borderId="0" xfId="0" applyFont="1" applyFill="1" applyBorder="1" applyAlignment="1">
      <alignment horizontal="center" vertical="center" wrapText="1"/>
    </xf>
    <xf numFmtId="164" fontId="3" fillId="0" borderId="0" xfId="0" applyNumberFormat="1" applyFont="1" applyFill="1" applyAlignment="1">
      <alignment horizontal="right" vertical="center" wrapText="1"/>
    </xf>
    <xf numFmtId="164" fontId="5" fillId="0" borderId="4" xfId="0" applyNumberFormat="1" applyFont="1" applyFill="1" applyBorder="1" applyAlignment="1">
      <alignment vertical="center" wrapText="1"/>
    </xf>
    <xf numFmtId="164" fontId="5" fillId="0" borderId="0" xfId="0" applyNumberFormat="1" applyFont="1" applyFill="1" applyAlignment="1">
      <alignment vertical="center" wrapText="1"/>
    </xf>
    <xf numFmtId="164" fontId="3" fillId="0" borderId="4" xfId="0" applyNumberFormat="1" applyFont="1" applyFill="1" applyBorder="1" applyAlignment="1">
      <alignment vertical="center" wrapText="1"/>
    </xf>
    <xf numFmtId="164" fontId="3" fillId="0" borderId="0" xfId="0" applyNumberFormat="1" applyFont="1" applyFill="1" applyAlignment="1">
      <alignment vertical="center" wrapText="1"/>
    </xf>
    <xf numFmtId="0" fontId="1" fillId="0" borderId="0" xfId="0" applyFont="1"/>
    <xf numFmtId="0" fontId="1" fillId="0" borderId="6" xfId="0" applyFont="1" applyBorder="1" applyAlignment="1">
      <alignment horizontal="center"/>
    </xf>
    <xf numFmtId="0" fontId="1" fillId="3" borderId="8" xfId="0" applyFont="1" applyFill="1" applyBorder="1" applyAlignment="1">
      <alignment horizontal="center" wrapText="1"/>
    </xf>
    <xf numFmtId="0" fontId="1" fillId="3" borderId="10" xfId="0" applyFont="1" applyFill="1" applyBorder="1" applyAlignment="1">
      <alignment horizontal="center" wrapText="1"/>
    </xf>
    <xf numFmtId="0" fontId="1" fillId="0" borderId="6" xfId="0" applyFont="1" applyBorder="1" applyAlignment="1">
      <alignment horizontal="center" wrapText="1"/>
    </xf>
    <xf numFmtId="0" fontId="1" fillId="3" borderId="6" xfId="0" applyFont="1" applyFill="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5" xfId="0" applyFont="1" applyBorder="1" applyAlignment="1">
      <alignment horizontal="center" wrapText="1"/>
    </xf>
    <xf numFmtId="0" fontId="2" fillId="0" borderId="5" xfId="0" applyFont="1" applyBorder="1" applyAlignment="1">
      <alignment horizontal="center"/>
    </xf>
    <xf numFmtId="0" fontId="2" fillId="0" borderId="13" xfId="0" applyFont="1" applyBorder="1" applyAlignment="1">
      <alignment horizontal="center" wrapText="1"/>
    </xf>
    <xf numFmtId="0" fontId="2" fillId="3" borderId="5" xfId="0" applyFont="1" applyFill="1" applyBorder="1" applyAlignment="1">
      <alignment horizontal="center" wrapText="1"/>
    </xf>
    <xf numFmtId="3" fontId="2" fillId="0" borderId="0" xfId="0" applyNumberFormat="1" applyFont="1" applyAlignment="1">
      <alignment horizontal="center"/>
    </xf>
    <xf numFmtId="3" fontId="2" fillId="1" borderId="0" xfId="0" applyNumberFormat="1" applyFont="1" applyFill="1" applyAlignment="1">
      <alignment horizontal="center"/>
    </xf>
    <xf numFmtId="3" fontId="2" fillId="3" borderId="0" xfId="0" applyNumberFormat="1" applyFont="1" applyFill="1" applyAlignment="1">
      <alignment horizontal="center"/>
    </xf>
    <xf numFmtId="3" fontId="2" fillId="0" borderId="0" xfId="0" applyNumberFormat="1" applyFont="1"/>
    <xf numFmtId="0" fontId="2" fillId="0" borderId="3" xfId="0" applyFont="1" applyBorder="1"/>
    <xf numFmtId="0" fontId="2" fillId="0" borderId="0" xfId="0" applyFont="1" applyAlignment="1">
      <alignment wrapText="1"/>
    </xf>
    <xf numFmtId="0" fontId="2" fillId="0" borderId="4" xfId="0" applyFont="1" applyBorder="1" applyAlignment="1">
      <alignment wrapText="1"/>
    </xf>
    <xf numFmtId="0" fontId="2" fillId="0" borderId="3" xfId="0" applyFont="1" applyBorder="1" applyAlignment="1">
      <alignment wrapText="1"/>
    </xf>
    <xf numFmtId="0" fontId="2" fillId="0" borderId="0" xfId="0" applyFont="1" applyBorder="1" applyAlignment="1">
      <alignment wrapText="1"/>
    </xf>
    <xf numFmtId="0" fontId="2" fillId="0" borderId="0" xfId="0" applyFont="1" applyFill="1"/>
    <xf numFmtId="0" fontId="2" fillId="0" borderId="0" xfId="0" applyFont="1" applyFill="1" applyAlignment="1">
      <alignment horizontal="center"/>
    </xf>
    <xf numFmtId="0" fontId="1" fillId="0" borderId="0" xfId="0" applyFont="1" applyFill="1" applyAlignment="1">
      <alignment horizontal="left"/>
    </xf>
    <xf numFmtId="10" fontId="2" fillId="0" borderId="0" xfId="0" applyNumberFormat="1" applyFont="1" applyFill="1"/>
    <xf numFmtId="0" fontId="2" fillId="3" borderId="0" xfId="0" applyFont="1" applyFill="1"/>
    <xf numFmtId="3" fontId="2" fillId="0" borderId="0" xfId="0" applyNumberFormat="1" applyFont="1" applyAlignment="1">
      <alignment horizontal="right"/>
    </xf>
    <xf numFmtId="0" fontId="2" fillId="0" borderId="0" xfId="0" applyFont="1" applyAlignment="1">
      <alignment horizontal="right"/>
    </xf>
    <xf numFmtId="0" fontId="2" fillId="3" borderId="0" xfId="0" applyFont="1" applyFill="1" applyAlignment="1">
      <alignment horizontal="right"/>
    </xf>
    <xf numFmtId="3" fontId="2" fillId="3" borderId="0" xfId="0" applyNumberFormat="1" applyFont="1" applyFill="1" applyAlignment="1">
      <alignment horizontal="right"/>
    </xf>
    <xf numFmtId="0" fontId="2" fillId="0" borderId="0" xfId="0" applyFont="1" applyFill="1" applyAlignment="1">
      <alignment horizontal="right"/>
    </xf>
    <xf numFmtId="3" fontId="2" fillId="1" borderId="0" xfId="0" applyNumberFormat="1" applyFont="1" applyFill="1" applyBorder="1" applyAlignment="1">
      <alignment horizontal="right"/>
    </xf>
    <xf numFmtId="0" fontId="2" fillId="1" borderId="0" xfId="0" applyFont="1" applyFill="1" applyBorder="1" applyAlignment="1">
      <alignment horizontal="right"/>
    </xf>
    <xf numFmtId="10" fontId="2" fillId="0" borderId="0" xfId="0" applyNumberFormat="1" applyFont="1" applyAlignment="1">
      <alignment horizontal="right"/>
    </xf>
    <xf numFmtId="3" fontId="2" fillId="1" borderId="0" xfId="0" applyNumberFormat="1" applyFont="1" applyFill="1" applyAlignment="1">
      <alignment horizontal="right"/>
    </xf>
    <xf numFmtId="0" fontId="2" fillId="1" borderId="0" xfId="0" applyFont="1" applyFill="1" applyAlignment="1">
      <alignment horizontal="right"/>
    </xf>
    <xf numFmtId="3" fontId="2" fillId="1" borderId="3" xfId="0" applyNumberFormat="1" applyFont="1" applyFill="1" applyBorder="1" applyAlignment="1">
      <alignment horizontal="right"/>
    </xf>
    <xf numFmtId="164" fontId="2" fillId="0" borderId="0" xfId="0" applyNumberFormat="1" applyFont="1" applyAlignment="1">
      <alignment horizontal="right"/>
    </xf>
    <xf numFmtId="164" fontId="2" fillId="1" borderId="0" xfId="0" applyNumberFormat="1" applyFont="1" applyFill="1" applyAlignment="1">
      <alignment horizontal="right"/>
    </xf>
    <xf numFmtId="164" fontId="2" fillId="3" borderId="0" xfId="0" applyNumberFormat="1" applyFont="1" applyFill="1" applyAlignment="1">
      <alignment horizontal="right"/>
    </xf>
    <xf numFmtId="3" fontId="2" fillId="1" borderId="4" xfId="0" applyNumberFormat="1" applyFont="1" applyFill="1" applyBorder="1" applyAlignment="1">
      <alignment horizontal="right"/>
    </xf>
    <xf numFmtId="164" fontId="2" fillId="1" borderId="3" xfId="0" applyNumberFormat="1" applyFont="1" applyFill="1" applyBorder="1" applyAlignment="1">
      <alignment horizontal="right"/>
    </xf>
    <xf numFmtId="164" fontId="2" fillId="3" borderId="3" xfId="0" applyNumberFormat="1" applyFont="1" applyFill="1" applyBorder="1" applyAlignment="1">
      <alignment horizontal="right"/>
    </xf>
    <xf numFmtId="164" fontId="2" fillId="1" borderId="4" xfId="0" applyNumberFormat="1" applyFont="1" applyFill="1" applyBorder="1" applyAlignment="1">
      <alignment horizontal="right"/>
    </xf>
    <xf numFmtId="164" fontId="2" fillId="3" borderId="4" xfId="0" applyNumberFormat="1" applyFont="1" applyFill="1" applyBorder="1" applyAlignment="1">
      <alignment horizontal="right"/>
    </xf>
    <xf numFmtId="164" fontId="2" fillId="1" borderId="0" xfId="0" applyNumberFormat="1" applyFont="1" applyFill="1" applyBorder="1" applyAlignment="1">
      <alignment horizontal="right"/>
    </xf>
    <xf numFmtId="164" fontId="2" fillId="3" borderId="0" xfId="0" applyNumberFormat="1" applyFont="1" applyFill="1" applyBorder="1" applyAlignment="1">
      <alignment horizontal="right"/>
    </xf>
    <xf numFmtId="3" fontId="2" fillId="4" borderId="0" xfId="0" applyNumberFormat="1" applyFont="1" applyFill="1" applyAlignment="1">
      <alignment horizontal="right"/>
    </xf>
    <xf numFmtId="164" fontId="2" fillId="0" borderId="0" xfId="0" applyNumberFormat="1" applyFont="1" applyFill="1" applyAlignment="1">
      <alignment horizontal="right"/>
    </xf>
    <xf numFmtId="164" fontId="2" fillId="0" borderId="3" xfId="0" applyNumberFormat="1" applyFont="1" applyFill="1" applyBorder="1" applyAlignment="1">
      <alignment horizontal="right"/>
    </xf>
    <xf numFmtId="0" fontId="2" fillId="0" borderId="12" xfId="0" applyFont="1" applyBorder="1" applyAlignment="1">
      <alignment horizontal="right" wrapText="1"/>
    </xf>
    <xf numFmtId="0" fontId="2" fillId="0" borderId="5" xfId="0" applyFont="1" applyBorder="1" applyAlignment="1">
      <alignment horizontal="right" wrapText="1"/>
    </xf>
    <xf numFmtId="0" fontId="2" fillId="3" borderId="14" xfId="0" applyFont="1" applyFill="1" applyBorder="1" applyAlignment="1">
      <alignment horizontal="right" wrapText="1"/>
    </xf>
    <xf numFmtId="0" fontId="2" fillId="0" borderId="11" xfId="0" applyFont="1" applyBorder="1" applyAlignment="1">
      <alignment horizontal="right"/>
    </xf>
    <xf numFmtId="0" fontId="1" fillId="3" borderId="11" xfId="0" applyFont="1" applyFill="1" applyBorder="1" applyAlignment="1">
      <alignment horizontal="right" wrapText="1"/>
    </xf>
    <xf numFmtId="0" fontId="2" fillId="0" borderId="11" xfId="0" applyFont="1" applyBorder="1" applyAlignment="1">
      <alignment horizontal="right" wrapText="1"/>
    </xf>
    <xf numFmtId="0" fontId="1" fillId="3" borderId="11" xfId="0" applyFont="1" applyFill="1" applyBorder="1" applyAlignment="1">
      <alignment horizontal="right"/>
    </xf>
    <xf numFmtId="0" fontId="1" fillId="3" borderId="0" xfId="0" applyFont="1" applyFill="1" applyAlignment="1">
      <alignment horizontal="right"/>
    </xf>
    <xf numFmtId="164" fontId="1" fillId="3" borderId="0" xfId="0" applyNumberFormat="1" applyFont="1" applyFill="1" applyAlignment="1">
      <alignment horizontal="right"/>
    </xf>
    <xf numFmtId="164" fontId="1" fillId="3" borderId="3" xfId="0" applyNumberFormat="1" applyFont="1" applyFill="1" applyBorder="1" applyAlignment="1">
      <alignment horizontal="right"/>
    </xf>
    <xf numFmtId="164" fontId="1" fillId="3" borderId="0" xfId="0" applyNumberFormat="1" applyFont="1" applyFill="1" applyBorder="1" applyAlignment="1">
      <alignment horizontal="right"/>
    </xf>
    <xf numFmtId="164" fontId="1" fillId="3" borderId="4" xfId="0" applyNumberFormat="1" applyFont="1" applyFill="1" applyBorder="1" applyAlignment="1">
      <alignment horizontal="right"/>
    </xf>
    <xf numFmtId="0" fontId="1" fillId="0" borderId="0" xfId="0" applyFont="1" applyFill="1" applyAlignment="1">
      <alignment horizontal="right"/>
    </xf>
    <xf numFmtId="3" fontId="1" fillId="3" borderId="0" xfId="0" applyNumberFormat="1" applyFont="1" applyFill="1" applyAlignment="1">
      <alignment horizontal="right"/>
    </xf>
    <xf numFmtId="0" fontId="1" fillId="0" borderId="0" xfId="0" applyFont="1" applyAlignment="1">
      <alignment horizontal="right"/>
    </xf>
    <xf numFmtId="0" fontId="10" fillId="0" borderId="0" xfId="0" applyFont="1"/>
    <xf numFmtId="0" fontId="10" fillId="0" borderId="0" xfId="0" applyFont="1" applyFill="1"/>
    <xf numFmtId="0" fontId="1" fillId="0" borderId="15" xfId="0" applyFont="1" applyBorder="1"/>
    <xf numFmtId="166" fontId="1" fillId="0" borderId="4" xfId="0" applyNumberFormat="1" applyFont="1" applyBorder="1" applyAlignment="1">
      <alignment horizontal="center" vertical="center"/>
    </xf>
    <xf numFmtId="166" fontId="1" fillId="0" borderId="16" xfId="0" applyNumberFormat="1" applyFont="1" applyBorder="1" applyAlignment="1">
      <alignment horizontal="center" vertical="center"/>
    </xf>
    <xf numFmtId="0" fontId="2" fillId="0" borderId="17" xfId="0" applyFont="1" applyBorder="1"/>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11" fillId="0" borderId="17" xfId="0" applyFont="1" applyBorder="1"/>
    <xf numFmtId="3" fontId="3" fillId="0" borderId="0" xfId="0" applyNumberFormat="1" applyFont="1" applyFill="1" applyBorder="1"/>
    <xf numFmtId="3" fontId="3" fillId="0" borderId="18" xfId="0" applyNumberFormat="1" applyFont="1" applyFill="1" applyBorder="1"/>
    <xf numFmtId="3" fontId="5" fillId="0" borderId="0" xfId="0" applyNumberFormat="1" applyFont="1" applyFill="1" applyBorder="1"/>
    <xf numFmtId="3" fontId="5" fillId="0" borderId="18" xfId="0" applyNumberFormat="1" applyFont="1" applyFill="1" applyBorder="1"/>
    <xf numFmtId="3" fontId="4" fillId="0" borderId="0" xfId="0" applyNumberFormat="1" applyFont="1" applyFill="1" applyBorder="1"/>
    <xf numFmtId="3" fontId="4" fillId="0" borderId="18" xfId="0" applyNumberFormat="1" applyFont="1" applyFill="1" applyBorder="1"/>
    <xf numFmtId="3" fontId="10" fillId="0" borderId="0" xfId="0" applyNumberFormat="1" applyFont="1"/>
    <xf numFmtId="164" fontId="10" fillId="0" borderId="0" xfId="0" applyNumberFormat="1" applyFont="1"/>
    <xf numFmtId="164" fontId="2" fillId="0" borderId="0" xfId="0" applyNumberFormat="1" applyFont="1" applyFill="1" applyBorder="1" applyAlignment="1">
      <alignment horizontal="right"/>
    </xf>
    <xf numFmtId="0" fontId="2" fillId="0" borderId="17" xfId="0" applyFont="1" applyFill="1" applyBorder="1" applyAlignment="1">
      <alignment horizontal="left" indent="1"/>
    </xf>
    <xf numFmtId="0" fontId="11" fillId="0" borderId="17" xfId="0" applyFont="1" applyFill="1" applyBorder="1"/>
    <xf numFmtId="0" fontId="2" fillId="0" borderId="18" xfId="0" applyFont="1" applyFill="1" applyBorder="1"/>
    <xf numFmtId="0" fontId="12" fillId="0" borderId="18" xfId="0" applyFont="1" applyFill="1" applyBorder="1"/>
    <xf numFmtId="0" fontId="2" fillId="0" borderId="19" xfId="0" applyFont="1" applyFill="1" applyBorder="1" applyAlignment="1">
      <alignment horizontal="left" indent="1"/>
    </xf>
    <xf numFmtId="164" fontId="3" fillId="0" borderId="0" xfId="0" applyNumberFormat="1" applyFont="1" applyFill="1" applyBorder="1" applyAlignment="1">
      <alignment horizontal="right" vertical="center" wrapText="1"/>
    </xf>
    <xf numFmtId="164" fontId="2" fillId="0" borderId="0" xfId="0" applyNumberFormat="1" applyFont="1" applyFill="1"/>
    <xf numFmtId="164" fontId="5" fillId="0" borderId="2" xfId="0" applyNumberFormat="1" applyFont="1" applyFill="1" applyBorder="1" applyAlignment="1">
      <alignment horizontal="right" vertical="center" wrapText="1"/>
    </xf>
    <xf numFmtId="164" fontId="3" fillId="0" borderId="0" xfId="0" applyNumberFormat="1" applyFont="1" applyFill="1" applyBorder="1" applyAlignment="1">
      <alignment horizontal="right" wrapText="1"/>
    </xf>
    <xf numFmtId="164" fontId="5" fillId="0" borderId="1" xfId="0" applyNumberFormat="1" applyFont="1" applyFill="1" applyBorder="1" applyAlignment="1">
      <alignment horizontal="right" vertical="center" wrapText="1"/>
    </xf>
    <xf numFmtId="164" fontId="0" fillId="0" borderId="0" xfId="0" applyNumberFormat="1" applyFill="1"/>
    <xf numFmtId="164" fontId="3" fillId="0" borderId="4" xfId="0" applyNumberFormat="1" applyFont="1" applyFill="1" applyBorder="1" applyAlignment="1">
      <alignment horizontal="right" vertical="center" wrapText="1"/>
    </xf>
    <xf numFmtId="164" fontId="2" fillId="0" borderId="4" xfId="0" applyNumberFormat="1" applyFont="1" applyFill="1" applyBorder="1" applyAlignment="1">
      <alignment horizontal="right"/>
    </xf>
    <xf numFmtId="165" fontId="2" fillId="3" borderId="0" xfId="7" applyNumberFormat="1" applyFont="1" applyFill="1" applyBorder="1" applyAlignment="1">
      <alignment horizontal="right"/>
    </xf>
    <xf numFmtId="10" fontId="2" fillId="3" borderId="0" xfId="0" applyNumberFormat="1" applyFont="1" applyFill="1" applyAlignment="1">
      <alignment horizontal="right"/>
    </xf>
    <xf numFmtId="165" fontId="1" fillId="3" borderId="0" xfId="7" applyNumberFormat="1" applyFont="1" applyFill="1" applyBorder="1" applyAlignment="1">
      <alignment horizontal="right"/>
    </xf>
    <xf numFmtId="164" fontId="5" fillId="0" borderId="3" xfId="0" applyNumberFormat="1" applyFont="1" applyFill="1" applyBorder="1" applyAlignment="1">
      <alignment horizontal="right" vertical="center" wrapText="1"/>
    </xf>
    <xf numFmtId="164" fontId="5" fillId="0" borderId="1" xfId="0" applyNumberFormat="1" applyFont="1" applyFill="1" applyBorder="1" applyAlignment="1">
      <alignment horizontal="right" wrapText="1"/>
    </xf>
    <xf numFmtId="0" fontId="12" fillId="0" borderId="0" xfId="0" applyFont="1" applyFill="1" applyBorder="1"/>
    <xf numFmtId="166"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3" fontId="3" fillId="0" borderId="21" xfId="0" applyNumberFormat="1" applyFont="1" applyFill="1" applyBorder="1"/>
    <xf numFmtId="0" fontId="2" fillId="0" borderId="0" xfId="0" applyFont="1" applyFill="1" applyBorder="1"/>
    <xf numFmtId="3" fontId="3" fillId="0" borderId="23" xfId="0" applyNumberFormat="1" applyFont="1" applyFill="1" applyBorder="1"/>
    <xf numFmtId="3" fontId="3" fillId="0" borderId="24" xfId="0" applyNumberFormat="1" applyFont="1" applyFill="1" applyBorder="1"/>
    <xf numFmtId="3" fontId="4" fillId="0" borderId="21" xfId="0" applyNumberFormat="1" applyFont="1" applyFill="1" applyBorder="1"/>
    <xf numFmtId="3" fontId="2" fillId="1" borderId="21" xfId="0" applyNumberFormat="1" applyFont="1" applyFill="1" applyBorder="1" applyAlignment="1">
      <alignment horizontal="right"/>
    </xf>
    <xf numFmtId="3" fontId="2" fillId="1" borderId="18" xfId="0" applyNumberFormat="1" applyFont="1" applyFill="1" applyBorder="1" applyAlignment="1">
      <alignment horizontal="right"/>
    </xf>
    <xf numFmtId="0" fontId="2" fillId="0" borderId="21" xfId="0" applyFont="1" applyFill="1" applyBorder="1"/>
    <xf numFmtId="3" fontId="3" fillId="0" borderId="22" xfId="0" applyNumberFormat="1" applyFont="1" applyFill="1" applyBorder="1"/>
    <xf numFmtId="17" fontId="2" fillId="0" borderId="0" xfId="0" applyNumberFormat="1" applyFont="1" applyBorder="1"/>
    <xf numFmtId="0" fontId="15" fillId="2" borderId="0" xfId="0" applyFont="1" applyFill="1" applyAlignment="1">
      <alignment wrapText="1"/>
    </xf>
    <xf numFmtId="0" fontId="0" fillId="2" borderId="0" xfId="0" applyFill="1" applyAlignment="1">
      <alignment wrapText="1"/>
    </xf>
    <xf numFmtId="0" fontId="16" fillId="2" borderId="0" xfId="0" applyFont="1" applyFill="1" applyAlignment="1">
      <alignment horizontal="justify" vertical="center" wrapText="1"/>
    </xf>
    <xf numFmtId="0" fontId="18" fillId="2" borderId="0" xfId="0" applyFont="1" applyFill="1" applyAlignment="1">
      <alignment horizontal="left" vertical="center" wrapText="1"/>
    </xf>
    <xf numFmtId="0" fontId="16" fillId="2" borderId="0" xfId="0" applyFont="1" applyFill="1" applyAlignment="1">
      <alignment horizontal="left" vertical="center" wrapText="1"/>
    </xf>
    <xf numFmtId="0" fontId="13" fillId="5" borderId="7"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14" xfId="0" applyFont="1" applyFill="1" applyBorder="1" applyAlignment="1">
      <alignment horizontal="center" vertic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cellXfs>
  <cellStyles count="12">
    <cellStyle name="=C:\WINNT35\SYSTEM32\COMMAND.COM 2" xfId="11"/>
    <cellStyle name="Comma [0] 2" xfId="6"/>
    <cellStyle name="Comma 2" xfId="5"/>
    <cellStyle name="Comma 3" xfId="8"/>
    <cellStyle name="Comma 5 2" xfId="9"/>
    <cellStyle name="Currency [0] 2" xfId="4"/>
    <cellStyle name="Currency 2" xfId="3"/>
    <cellStyle name="Normal" xfId="0" builtinId="0"/>
    <cellStyle name="Normal 2" xfId="1"/>
    <cellStyle name="Normal 3" xfId="10"/>
    <cellStyle name="Percent" xfId="7"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409574</xdr:colOff>
      <xdr:row>6</xdr:row>
      <xdr:rowOff>47625</xdr:rowOff>
    </xdr:from>
    <xdr:to>
      <xdr:col>9</xdr:col>
      <xdr:colOff>19049</xdr:colOff>
      <xdr:row>9</xdr:row>
      <xdr:rowOff>180975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8774" y="1190625"/>
          <a:ext cx="3876675" cy="704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L16"/>
  <sheetViews>
    <sheetView showGridLines="0" tabSelected="1" workbookViewId="0">
      <selection activeCell="B6" sqref="B6"/>
    </sheetView>
  </sheetViews>
  <sheetFormatPr defaultRowHeight="14.5" x14ac:dyDescent="0.35"/>
  <sheetData>
    <row r="14" spans="1:12" ht="15" thickBot="1" x14ac:dyDescent="0.4"/>
    <row r="15" spans="1:12" ht="15" customHeight="1" x14ac:dyDescent="0.35">
      <c r="A15" s="155" t="s">
        <v>152</v>
      </c>
      <c r="B15" s="156"/>
      <c r="C15" s="156"/>
      <c r="D15" s="156"/>
      <c r="E15" s="156"/>
      <c r="F15" s="156"/>
      <c r="G15" s="156"/>
      <c r="H15" s="156"/>
      <c r="I15" s="156"/>
      <c r="J15" s="156"/>
      <c r="K15" s="156"/>
      <c r="L15" s="157"/>
    </row>
    <row r="16" spans="1:12" ht="15" thickBot="1" x14ac:dyDescent="0.4">
      <c r="A16" s="158"/>
      <c r="B16" s="159"/>
      <c r="C16" s="159"/>
      <c r="D16" s="159"/>
      <c r="E16" s="159"/>
      <c r="F16" s="159"/>
      <c r="G16" s="159"/>
      <c r="H16" s="159"/>
      <c r="I16" s="159"/>
      <c r="J16" s="159"/>
      <c r="K16" s="159"/>
      <c r="L16" s="160"/>
    </row>
  </sheetData>
  <mergeCells count="1">
    <mergeCell ref="A15:L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3"/>
  <sheetViews>
    <sheetView workbookViewId="0">
      <selection activeCell="B16" sqref="B16"/>
    </sheetView>
  </sheetViews>
  <sheetFormatPr defaultRowHeight="14.5" x14ac:dyDescent="0.35"/>
  <cols>
    <col min="1" max="1" width="5.26953125" style="151" customWidth="1"/>
    <col min="2" max="2" width="111.453125" style="151" customWidth="1"/>
    <col min="3" max="3" width="8.7265625" style="151" customWidth="1"/>
    <col min="4" max="16384" width="8.7265625" style="151"/>
  </cols>
  <sheetData>
    <row r="2" spans="2:2" ht="28" x14ac:dyDescent="0.6">
      <c r="B2" s="150" t="s">
        <v>153</v>
      </c>
    </row>
    <row r="3" spans="2:2" ht="9" customHeight="1" x14ac:dyDescent="0.35"/>
    <row r="4" spans="2:2" ht="18" x14ac:dyDescent="0.35">
      <c r="B4" s="152" t="s">
        <v>154</v>
      </c>
    </row>
    <row r="5" spans="2:2" ht="63" x14ac:dyDescent="0.35">
      <c r="B5" s="152" t="s">
        <v>155</v>
      </c>
    </row>
    <row r="6" spans="2:2" ht="9" customHeight="1" x14ac:dyDescent="0.35">
      <c r="B6" s="152"/>
    </row>
    <row r="7" spans="2:2" x14ac:dyDescent="0.35">
      <c r="B7" s="153" t="s">
        <v>156</v>
      </c>
    </row>
    <row r="8" spans="2:2" ht="18" x14ac:dyDescent="0.35">
      <c r="B8" s="154" t="s">
        <v>157</v>
      </c>
    </row>
    <row r="9" spans="2:2" ht="5.5" customHeight="1" x14ac:dyDescent="0.35">
      <c r="B9" s="154"/>
    </row>
    <row r="10" spans="2:2" ht="18" x14ac:dyDescent="0.35">
      <c r="B10" s="152" t="s">
        <v>158</v>
      </c>
    </row>
    <row r="12" spans="2:2" x14ac:dyDescent="0.35">
      <c r="B12" s="153" t="s">
        <v>159</v>
      </c>
    </row>
    <row r="13" spans="2:2" ht="18" x14ac:dyDescent="0.35">
      <c r="B13" s="154" t="s">
        <v>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zoomScaleNormal="100" workbookViewId="0">
      <pane xSplit="2" ySplit="5" topLeftCell="C24" activePane="bottomRight" state="frozenSplit"/>
      <selection activeCell="B47" sqref="B47"/>
      <selection pane="topRight" activeCell="B47" sqref="B47"/>
      <selection pane="bottomLeft" activeCell="B47" sqref="B47"/>
      <selection pane="bottomRight" activeCell="G42" sqref="G42"/>
    </sheetView>
  </sheetViews>
  <sheetFormatPr defaultColWidth="56.26953125" defaultRowHeight="11.5" x14ac:dyDescent="0.25"/>
  <cols>
    <col min="1" max="1" width="6" style="3" customWidth="1"/>
    <col min="2" max="2" width="50.7265625" style="22" bestFit="1" customWidth="1"/>
    <col min="3" max="3" width="9.7265625" style="5" bestFit="1" customWidth="1"/>
    <col min="4" max="4" width="9" style="5" bestFit="1" customWidth="1"/>
    <col min="5" max="5" width="10.7265625" style="5" customWidth="1"/>
    <col min="6" max="6" width="11.54296875" style="5" customWidth="1"/>
    <col min="7" max="16384" width="56.26953125" style="5"/>
  </cols>
  <sheetData>
    <row r="1" spans="1:4" x14ac:dyDescent="0.25">
      <c r="A1" s="2" t="s">
        <v>0</v>
      </c>
    </row>
    <row r="2" spans="1:4" x14ac:dyDescent="0.25">
      <c r="A2" s="2" t="s">
        <v>1</v>
      </c>
    </row>
    <row r="3" spans="1:4" s="4" customFormat="1" ht="36" customHeight="1" x14ac:dyDescent="0.25">
      <c r="A3" s="6"/>
      <c r="B3" s="23"/>
    </row>
    <row r="4" spans="1:4" s="4" customFormat="1" ht="11.5" customHeight="1" x14ac:dyDescent="0.25">
      <c r="A4" s="6"/>
      <c r="B4" s="23"/>
    </row>
    <row r="5" spans="1:4" s="21" customFormat="1" ht="23" x14ac:dyDescent="0.25">
      <c r="A5" s="18"/>
      <c r="B5" s="19"/>
      <c r="C5" s="20" t="s">
        <v>66</v>
      </c>
      <c r="D5" s="20" t="s">
        <v>67</v>
      </c>
    </row>
    <row r="6" spans="1:4" s="11" customFormat="1" x14ac:dyDescent="0.25">
      <c r="A6" s="8"/>
      <c r="B6" s="9"/>
    </row>
    <row r="7" spans="1:4" s="11" customFormat="1" x14ac:dyDescent="0.25">
      <c r="A7" s="8"/>
      <c r="B7" s="12" t="s">
        <v>2</v>
      </c>
    </row>
    <row r="8" spans="1:4" s="11" customFormat="1" x14ac:dyDescent="0.25">
      <c r="A8" s="8"/>
      <c r="B8" s="13" t="s">
        <v>127</v>
      </c>
      <c r="C8" s="31">
        <v>799217</v>
      </c>
      <c r="D8" s="31">
        <v>751107</v>
      </c>
    </row>
    <row r="9" spans="1:4" s="11" customFormat="1" x14ac:dyDescent="0.25">
      <c r="A9" s="8"/>
      <c r="B9" s="13" t="s">
        <v>125</v>
      </c>
      <c r="C9" s="31">
        <v>220015</v>
      </c>
      <c r="D9" s="31">
        <v>46822</v>
      </c>
    </row>
    <row r="10" spans="1:4" s="11" customFormat="1" x14ac:dyDescent="0.25">
      <c r="A10" s="8"/>
      <c r="B10" s="13" t="s">
        <v>126</v>
      </c>
      <c r="C10" s="31">
        <v>17284</v>
      </c>
      <c r="D10" s="31">
        <v>19240</v>
      </c>
    </row>
    <row r="11" spans="1:4" s="11" customFormat="1" x14ac:dyDescent="0.25">
      <c r="A11" s="8"/>
      <c r="B11" s="12" t="s">
        <v>98</v>
      </c>
      <c r="C11" s="126">
        <f t="shared" ref="C11:D11" si="0">SUM(C8:C10)</f>
        <v>1036516</v>
      </c>
      <c r="D11" s="126">
        <f t="shared" si="0"/>
        <v>817169</v>
      </c>
    </row>
    <row r="12" spans="1:4" s="11" customFormat="1" x14ac:dyDescent="0.25">
      <c r="A12" s="8"/>
      <c r="B12" s="13"/>
      <c r="C12" s="10"/>
      <c r="D12" s="10"/>
    </row>
    <row r="13" spans="1:4" s="11" customFormat="1" x14ac:dyDescent="0.25">
      <c r="A13" s="8"/>
      <c r="B13" s="12" t="s">
        <v>3</v>
      </c>
      <c r="C13" s="10"/>
      <c r="D13" s="10"/>
    </row>
    <row r="14" spans="1:4" s="11" customFormat="1" x14ac:dyDescent="0.25">
      <c r="A14" s="8"/>
      <c r="B14" s="13" t="s">
        <v>4</v>
      </c>
      <c r="C14" s="31">
        <v>-160396</v>
      </c>
      <c r="D14" s="31">
        <v>-179312</v>
      </c>
    </row>
    <row r="15" spans="1:4" s="11" customFormat="1" x14ac:dyDescent="0.25">
      <c r="A15" s="8"/>
      <c r="B15" s="13" t="s">
        <v>128</v>
      </c>
      <c r="C15" s="124">
        <v>-39117</v>
      </c>
      <c r="D15" s="124">
        <v>-44742</v>
      </c>
    </row>
    <row r="16" spans="1:4" s="11" customFormat="1" x14ac:dyDescent="0.25">
      <c r="A16" s="8"/>
      <c r="B16" s="13" t="s">
        <v>63</v>
      </c>
      <c r="C16" s="124">
        <v>-13070</v>
      </c>
      <c r="D16" s="124">
        <v>-18830</v>
      </c>
    </row>
    <row r="17" spans="1:5" s="11" customFormat="1" x14ac:dyDescent="0.25">
      <c r="A17" s="8"/>
      <c r="B17" s="13" t="s">
        <v>5</v>
      </c>
      <c r="C17" s="31">
        <v>-220015</v>
      </c>
      <c r="D17" s="31">
        <v>-46822</v>
      </c>
    </row>
    <row r="18" spans="1:5" s="11" customFormat="1" x14ac:dyDescent="0.25">
      <c r="A18" s="8"/>
      <c r="B18" s="12" t="s">
        <v>6</v>
      </c>
      <c r="C18" s="126">
        <f>SUM(C14:C17)</f>
        <v>-432598</v>
      </c>
      <c r="D18" s="126">
        <f>SUM(D14:D17)</f>
        <v>-289706</v>
      </c>
    </row>
    <row r="19" spans="1:5" s="11" customFormat="1" x14ac:dyDescent="0.25">
      <c r="A19" s="8"/>
      <c r="B19" s="13"/>
      <c r="C19" s="10"/>
      <c r="D19" s="10"/>
    </row>
    <row r="20" spans="1:5" s="11" customFormat="1" ht="23" x14ac:dyDescent="0.25">
      <c r="A20" s="8"/>
      <c r="B20" s="12" t="s">
        <v>134</v>
      </c>
      <c r="C20" s="136">
        <f>SUM(C8:C10,C18)</f>
        <v>603918</v>
      </c>
      <c r="D20" s="136">
        <f>SUM(D8:D10,D18)</f>
        <v>527463</v>
      </c>
      <c r="E20" s="125"/>
    </row>
    <row r="21" spans="1:5" s="11" customFormat="1" x14ac:dyDescent="0.25">
      <c r="A21" s="8"/>
      <c r="B21" s="13"/>
      <c r="C21" s="10"/>
      <c r="D21" s="10"/>
    </row>
    <row r="22" spans="1:5" s="11" customFormat="1" x14ac:dyDescent="0.25">
      <c r="A22" s="8"/>
      <c r="B22" s="13" t="s">
        <v>129</v>
      </c>
      <c r="C22" s="31">
        <v>-289435</v>
      </c>
      <c r="D22" s="31">
        <v>-305051</v>
      </c>
    </row>
    <row r="23" spans="1:5" s="11" customFormat="1" x14ac:dyDescent="0.25">
      <c r="A23" s="8"/>
      <c r="B23" s="13"/>
      <c r="C23" s="10"/>
      <c r="D23" s="10"/>
    </row>
    <row r="24" spans="1:5" s="11" customFormat="1" x14ac:dyDescent="0.25">
      <c r="A24" s="8"/>
      <c r="B24" s="13" t="s">
        <v>64</v>
      </c>
      <c r="C24" s="31">
        <v>270757</v>
      </c>
      <c r="D24" s="31">
        <v>280644</v>
      </c>
    </row>
    <row r="25" spans="1:5" s="11" customFormat="1" x14ac:dyDescent="0.25">
      <c r="A25" s="8"/>
      <c r="B25" s="13" t="s">
        <v>65</v>
      </c>
      <c r="C25" s="31">
        <v>-456270</v>
      </c>
      <c r="D25" s="31">
        <v>-456964</v>
      </c>
    </row>
    <row r="26" spans="1:5" s="11" customFormat="1" x14ac:dyDescent="0.25">
      <c r="A26" s="8"/>
      <c r="B26" s="12" t="s">
        <v>124</v>
      </c>
      <c r="C26" s="126">
        <f>SUM(C24:C25)</f>
        <v>-185513</v>
      </c>
      <c r="D26" s="126">
        <f>SUM(D24:D25)</f>
        <v>-176320</v>
      </c>
    </row>
    <row r="27" spans="1:5" s="11" customFormat="1" x14ac:dyDescent="0.25">
      <c r="A27" s="8"/>
      <c r="B27" s="13"/>
      <c r="C27" s="31"/>
      <c r="D27" s="31"/>
    </row>
    <row r="28" spans="1:5" s="11" customFormat="1" x14ac:dyDescent="0.25">
      <c r="A28" s="8"/>
      <c r="B28" s="13" t="s">
        <v>7</v>
      </c>
      <c r="C28" s="124">
        <v>-20198</v>
      </c>
      <c r="D28" s="124">
        <v>-20549</v>
      </c>
    </row>
    <row r="29" spans="1:5" s="11" customFormat="1" x14ac:dyDescent="0.25">
      <c r="A29" s="8"/>
      <c r="B29" s="12" t="s">
        <v>8</v>
      </c>
      <c r="C29" s="126">
        <f>SUM(C20,C22,C26,C28)</f>
        <v>108772</v>
      </c>
      <c r="D29" s="126">
        <f>SUM(D20,D22,D26,D28)</f>
        <v>25543</v>
      </c>
    </row>
    <row r="30" spans="1:5" s="11" customFormat="1" x14ac:dyDescent="0.25">
      <c r="A30" s="8"/>
      <c r="B30" s="13"/>
      <c r="C30" s="31"/>
      <c r="D30" s="31"/>
    </row>
    <row r="31" spans="1:5" s="11" customFormat="1" x14ac:dyDescent="0.25">
      <c r="A31" s="8"/>
      <c r="B31" s="13" t="s">
        <v>9</v>
      </c>
      <c r="C31" s="124">
        <v>9386</v>
      </c>
      <c r="D31" s="124">
        <v>34062</v>
      </c>
    </row>
    <row r="32" spans="1:5" s="11" customFormat="1" x14ac:dyDescent="0.25">
      <c r="A32" s="8"/>
      <c r="B32" s="12" t="s">
        <v>10</v>
      </c>
      <c r="C32" s="126">
        <f t="shared" ref="C32:D32" si="1">SUM(C29,C31)</f>
        <v>118158</v>
      </c>
      <c r="D32" s="126">
        <f t="shared" si="1"/>
        <v>59605</v>
      </c>
    </row>
    <row r="33" spans="1:5" s="11" customFormat="1" x14ac:dyDescent="0.25">
      <c r="A33" s="8"/>
      <c r="B33" s="12"/>
      <c r="C33" s="28"/>
      <c r="D33" s="28"/>
    </row>
    <row r="34" spans="1:5" s="11" customFormat="1" x14ac:dyDescent="0.25">
      <c r="A34" s="8"/>
      <c r="B34" s="13" t="s">
        <v>135</v>
      </c>
      <c r="C34" s="10"/>
      <c r="D34" s="10"/>
    </row>
    <row r="35" spans="1:5" s="11" customFormat="1" x14ac:dyDescent="0.25">
      <c r="A35" s="8"/>
      <c r="B35" s="13" t="s">
        <v>16</v>
      </c>
      <c r="C35" s="26">
        <v>112467</v>
      </c>
      <c r="D35" s="26">
        <v>59418</v>
      </c>
      <c r="E35" s="26"/>
    </row>
    <row r="36" spans="1:5" s="26" customFormat="1" x14ac:dyDescent="0.25">
      <c r="A36" s="24"/>
      <c r="B36" s="25" t="s">
        <v>11</v>
      </c>
      <c r="C36" s="127">
        <v>5691</v>
      </c>
      <c r="D36" s="127">
        <v>187</v>
      </c>
    </row>
    <row r="37" spans="1:5" s="11" customFormat="1" ht="12" thickBot="1" x14ac:dyDescent="0.3">
      <c r="A37" s="8"/>
      <c r="B37" s="14"/>
      <c r="C37" s="135">
        <f>SUM(C35:C36)</f>
        <v>118158</v>
      </c>
      <c r="D37" s="135">
        <f>SUM(D35:D36)</f>
        <v>59605</v>
      </c>
    </row>
    <row r="38" spans="1:5" s="11" customFormat="1" x14ac:dyDescent="0.25">
      <c r="A38" s="8"/>
      <c r="B38" s="9"/>
      <c r="C38" s="31"/>
      <c r="D38" s="31"/>
    </row>
    <row r="39" spans="1:5" s="11" customFormat="1" x14ac:dyDescent="0.25">
      <c r="A39" s="8"/>
      <c r="B39" s="9" t="s">
        <v>12</v>
      </c>
      <c r="C39" s="31"/>
      <c r="D39" s="31"/>
    </row>
    <row r="40" spans="1:5" s="11" customFormat="1" x14ac:dyDescent="0.25">
      <c r="A40" s="8"/>
      <c r="B40" s="16" t="s">
        <v>13</v>
      </c>
      <c r="C40" s="31">
        <v>-17216</v>
      </c>
      <c r="D40" s="31">
        <v>22026</v>
      </c>
    </row>
    <row r="41" spans="1:5" s="11" customFormat="1" ht="23" x14ac:dyDescent="0.25">
      <c r="A41" s="8"/>
      <c r="B41" s="16" t="s">
        <v>136</v>
      </c>
      <c r="C41" s="124">
        <v>-7613</v>
      </c>
      <c r="D41" s="124">
        <v>-1780</v>
      </c>
    </row>
    <row r="42" spans="1:5" s="11" customFormat="1" x14ac:dyDescent="0.25">
      <c r="A42" s="8"/>
      <c r="B42" s="9" t="s">
        <v>14</v>
      </c>
      <c r="C42" s="126">
        <f>SUM(C40:C41)</f>
        <v>-24829</v>
      </c>
      <c r="D42" s="126">
        <f>SUM(D40:D41)</f>
        <v>20246</v>
      </c>
    </row>
    <row r="43" spans="1:5" s="11" customFormat="1" x14ac:dyDescent="0.25">
      <c r="A43" s="8"/>
      <c r="B43" s="9" t="s">
        <v>15</v>
      </c>
      <c r="C43" s="126">
        <f>SUM(C37,C42)</f>
        <v>93329</v>
      </c>
      <c r="D43" s="126">
        <f>SUM(D37,D42)</f>
        <v>79851</v>
      </c>
    </row>
    <row r="44" spans="1:5" s="11" customFormat="1" ht="12" x14ac:dyDescent="0.25">
      <c r="A44" s="8"/>
      <c r="B44" s="15"/>
      <c r="C44" s="31"/>
      <c r="D44" s="31"/>
    </row>
    <row r="45" spans="1:5" s="11" customFormat="1" x14ac:dyDescent="0.25">
      <c r="A45" s="8"/>
      <c r="B45" s="16" t="s">
        <v>137</v>
      </c>
      <c r="C45" s="31"/>
      <c r="D45" s="31"/>
    </row>
    <row r="46" spans="1:5" s="11" customFormat="1" x14ac:dyDescent="0.25">
      <c r="A46" s="8"/>
      <c r="B46" s="16" t="s">
        <v>138</v>
      </c>
      <c r="C46" s="31">
        <v>110722</v>
      </c>
      <c r="D46" s="31">
        <v>133269</v>
      </c>
    </row>
    <row r="47" spans="1:5" s="11" customFormat="1" x14ac:dyDescent="0.25">
      <c r="A47" s="8"/>
      <c r="B47" s="16" t="s">
        <v>11</v>
      </c>
      <c r="C47" s="124">
        <v>-17393</v>
      </c>
      <c r="D47" s="124">
        <v>-53418</v>
      </c>
    </row>
    <row r="48" spans="1:5" s="11" customFormat="1" x14ac:dyDescent="0.25">
      <c r="A48" s="8"/>
      <c r="B48" s="16"/>
      <c r="C48" s="126">
        <f>SUM(C46:C47)</f>
        <v>93329</v>
      </c>
      <c r="D48" s="126">
        <f>SUM(D46:D47)</f>
        <v>79851</v>
      </c>
    </row>
    <row r="49" spans="2:2" x14ac:dyDescent="0.25">
      <c r="B49" s="17"/>
    </row>
    <row r="50" spans="2:2" x14ac:dyDescent="0.25">
      <c r="B50" s="17"/>
    </row>
    <row r="51" spans="2:2" x14ac:dyDescent="0.25">
      <c r="B51" s="17"/>
    </row>
    <row r="52" spans="2:2" x14ac:dyDescent="0.25">
      <c r="B52" s="17"/>
    </row>
  </sheetData>
  <pageMargins left="0.7" right="0.7" top="0.75" bottom="0.75" header="0.3" footer="0.3"/>
  <pageSetup paperSize="9" orientation="portrait" verticalDpi="0" r:id="rId1"/>
  <customProperties>
    <customPr name="SheetOptions" r:id="rId2"/>
    <customPr name="WORKBKFUNCTIONCACHE"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pane xSplit="2" ySplit="5" topLeftCell="C33" activePane="bottomRight" state="frozen"/>
      <selection activeCell="B47" sqref="B47"/>
      <selection pane="topRight" activeCell="B47" sqref="B47"/>
      <selection pane="bottomLeft" activeCell="B47" sqref="B47"/>
      <selection pane="bottomRight" activeCell="B20" sqref="B20"/>
    </sheetView>
  </sheetViews>
  <sheetFormatPr defaultRowHeight="14.5" x14ac:dyDescent="0.35"/>
  <cols>
    <col min="1" max="1" width="7.26953125" customWidth="1"/>
    <col min="2" max="2" width="38.26953125" customWidth="1"/>
    <col min="3" max="4" width="10.7265625" bestFit="1" customWidth="1"/>
    <col min="6" max="6" width="10.453125" bestFit="1" customWidth="1"/>
  </cols>
  <sheetData>
    <row r="1" spans="1:4" x14ac:dyDescent="0.35">
      <c r="A1" s="2" t="s">
        <v>0</v>
      </c>
      <c r="B1" s="3"/>
    </row>
    <row r="2" spans="1:4" x14ac:dyDescent="0.35">
      <c r="A2" s="2" t="s">
        <v>19</v>
      </c>
      <c r="B2" s="3"/>
    </row>
    <row r="3" spans="1:4" x14ac:dyDescent="0.35">
      <c r="A3" s="27"/>
      <c r="B3" s="27"/>
    </row>
    <row r="4" spans="1:4" ht="14.5" customHeight="1" x14ac:dyDescent="0.35">
      <c r="A4" s="3"/>
      <c r="B4" s="3"/>
    </row>
    <row r="5" spans="1:4" ht="23" x14ac:dyDescent="0.35">
      <c r="A5" s="3"/>
      <c r="B5" s="7"/>
      <c r="C5" s="20" t="s">
        <v>66</v>
      </c>
      <c r="D5" s="20" t="s">
        <v>67</v>
      </c>
    </row>
    <row r="6" spans="1:4" x14ac:dyDescent="0.35">
      <c r="A6" s="3"/>
      <c r="B6" s="7" t="s">
        <v>20</v>
      </c>
    </row>
    <row r="7" spans="1:4" x14ac:dyDescent="0.35">
      <c r="A7" s="3"/>
      <c r="B7" s="7" t="s">
        <v>21</v>
      </c>
    </row>
    <row r="8" spans="1:4" x14ac:dyDescent="0.35">
      <c r="A8" s="3"/>
      <c r="B8" s="17" t="s">
        <v>22</v>
      </c>
      <c r="C8" s="31">
        <v>411880</v>
      </c>
      <c r="D8" s="31">
        <v>681259</v>
      </c>
    </row>
    <row r="9" spans="1:4" x14ac:dyDescent="0.35">
      <c r="A9" s="3"/>
      <c r="B9" s="17" t="s">
        <v>23</v>
      </c>
      <c r="C9" s="31">
        <v>217560</v>
      </c>
      <c r="D9" s="31">
        <v>205607</v>
      </c>
    </row>
    <row r="10" spans="1:4" x14ac:dyDescent="0.35">
      <c r="A10" s="3"/>
      <c r="B10" s="17" t="s">
        <v>24</v>
      </c>
      <c r="C10" s="124">
        <v>1065</v>
      </c>
      <c r="D10" s="124">
        <v>271</v>
      </c>
    </row>
    <row r="11" spans="1:4" x14ac:dyDescent="0.35">
      <c r="A11" s="3"/>
      <c r="B11" s="7" t="s">
        <v>25</v>
      </c>
      <c r="C11" s="126">
        <f t="shared" ref="C11:D11" si="0">SUM(C8:C10)</f>
        <v>630505</v>
      </c>
      <c r="D11" s="126">
        <f t="shared" si="0"/>
        <v>887137</v>
      </c>
    </row>
    <row r="12" spans="1:4" x14ac:dyDescent="0.35">
      <c r="A12" s="3"/>
      <c r="B12" s="17"/>
      <c r="C12" s="31"/>
      <c r="D12" s="31"/>
    </row>
    <row r="13" spans="1:4" x14ac:dyDescent="0.35">
      <c r="A13" s="3"/>
      <c r="B13" s="7" t="s">
        <v>26</v>
      </c>
      <c r="C13" s="31"/>
      <c r="D13" s="31"/>
    </row>
    <row r="14" spans="1:4" x14ac:dyDescent="0.35">
      <c r="A14" s="3"/>
      <c r="B14" s="17" t="s">
        <v>27</v>
      </c>
      <c r="C14" s="31">
        <v>524834</v>
      </c>
      <c r="D14" s="31">
        <v>599459</v>
      </c>
    </row>
    <row r="15" spans="1:4" x14ac:dyDescent="0.35">
      <c r="A15" s="3"/>
      <c r="B15" s="17" t="s">
        <v>139</v>
      </c>
      <c r="C15" s="31">
        <v>724225</v>
      </c>
      <c r="D15" s="31">
        <v>678044</v>
      </c>
    </row>
    <row r="16" spans="1:4" x14ac:dyDescent="0.35">
      <c r="A16" s="3"/>
      <c r="B16" s="17" t="s">
        <v>24</v>
      </c>
      <c r="C16" s="31">
        <v>55238</v>
      </c>
      <c r="D16" s="31">
        <v>79959</v>
      </c>
    </row>
    <row r="17" spans="1:6" x14ac:dyDescent="0.35">
      <c r="A17" s="3"/>
      <c r="B17" s="17" t="s">
        <v>28</v>
      </c>
      <c r="C17" s="31">
        <v>177548</v>
      </c>
      <c r="D17" s="31">
        <v>146053</v>
      </c>
    </row>
    <row r="18" spans="1:6" x14ac:dyDescent="0.35">
      <c r="A18" s="3"/>
      <c r="B18" s="17" t="s">
        <v>29</v>
      </c>
      <c r="C18" s="31">
        <v>12899</v>
      </c>
      <c r="D18" s="31">
        <v>12051</v>
      </c>
    </row>
    <row r="19" spans="1:6" x14ac:dyDescent="0.35">
      <c r="A19" s="3"/>
      <c r="B19" s="17" t="s">
        <v>30</v>
      </c>
      <c r="C19" s="124">
        <v>8278281</v>
      </c>
      <c r="D19" s="124">
        <v>7678619</v>
      </c>
    </row>
    <row r="20" spans="1:6" x14ac:dyDescent="0.35">
      <c r="A20" s="3"/>
      <c r="B20" s="7" t="s">
        <v>31</v>
      </c>
      <c r="C20" s="126">
        <f t="shared" ref="C20:D20" si="1">SUM(C14:C19)</f>
        <v>9773025</v>
      </c>
      <c r="D20" s="126">
        <f t="shared" si="1"/>
        <v>9194185</v>
      </c>
    </row>
    <row r="21" spans="1:6" x14ac:dyDescent="0.35">
      <c r="A21" s="3"/>
      <c r="B21" s="7"/>
      <c r="C21" s="31"/>
      <c r="D21" s="31"/>
    </row>
    <row r="22" spans="1:6" x14ac:dyDescent="0.35">
      <c r="A22" s="3"/>
      <c r="B22" s="7" t="s">
        <v>32</v>
      </c>
      <c r="C22" s="128">
        <f t="shared" ref="C22:D22" si="2">C11+C20</f>
        <v>10403530</v>
      </c>
      <c r="D22" s="128">
        <f t="shared" si="2"/>
        <v>10081322</v>
      </c>
    </row>
    <row r="23" spans="1:6" x14ac:dyDescent="0.35">
      <c r="A23" s="3"/>
      <c r="B23" s="7"/>
      <c r="C23" s="28"/>
      <c r="D23" s="28"/>
    </row>
    <row r="24" spans="1:6" x14ac:dyDescent="0.35">
      <c r="A24" s="3"/>
      <c r="B24" s="7" t="s">
        <v>33</v>
      </c>
      <c r="C24" s="31"/>
      <c r="D24" s="31"/>
    </row>
    <row r="25" spans="1:6" x14ac:dyDescent="0.35">
      <c r="A25" s="3"/>
      <c r="B25" s="7" t="s">
        <v>34</v>
      </c>
      <c r="C25" s="31"/>
      <c r="D25" s="31"/>
    </row>
    <row r="26" spans="1:6" x14ac:dyDescent="0.35">
      <c r="A26" s="3"/>
      <c r="B26" s="17" t="s">
        <v>35</v>
      </c>
      <c r="C26" s="31">
        <v>221363</v>
      </c>
      <c r="D26" s="31">
        <v>202354</v>
      </c>
    </row>
    <row r="27" spans="1:6" x14ac:dyDescent="0.35">
      <c r="A27" s="3"/>
      <c r="B27" s="17" t="s">
        <v>36</v>
      </c>
      <c r="C27" s="31">
        <v>202870</v>
      </c>
      <c r="D27" s="31">
        <v>35604</v>
      </c>
      <c r="F27" s="31"/>
    </row>
    <row r="28" spans="1:6" x14ac:dyDescent="0.35">
      <c r="A28" s="3"/>
      <c r="B28" s="17" t="s">
        <v>24</v>
      </c>
      <c r="C28" s="31">
        <v>136431</v>
      </c>
      <c r="D28" s="31">
        <v>2822</v>
      </c>
      <c r="F28" s="31"/>
    </row>
    <row r="29" spans="1:6" x14ac:dyDescent="0.35">
      <c r="A29" s="3"/>
      <c r="B29" s="17" t="s">
        <v>69</v>
      </c>
      <c r="C29" s="31">
        <v>13706</v>
      </c>
      <c r="D29" s="31">
        <v>17779</v>
      </c>
    </row>
    <row r="30" spans="1:6" x14ac:dyDescent="0.35">
      <c r="A30" s="3"/>
      <c r="B30" s="17" t="s">
        <v>68</v>
      </c>
      <c r="C30" s="31">
        <v>296586</v>
      </c>
      <c r="D30" s="31">
        <v>293569</v>
      </c>
    </row>
    <row r="31" spans="1:6" x14ac:dyDescent="0.35">
      <c r="A31" s="3"/>
      <c r="B31" s="17" t="s">
        <v>37</v>
      </c>
      <c r="C31" s="124">
        <v>89622</v>
      </c>
      <c r="D31" s="124">
        <v>78035</v>
      </c>
    </row>
    <row r="32" spans="1:6" x14ac:dyDescent="0.35">
      <c r="A32" s="3"/>
      <c r="B32" s="7" t="s">
        <v>38</v>
      </c>
      <c r="C32" s="126">
        <f>SUM(C26:C31)</f>
        <v>960578</v>
      </c>
      <c r="D32" s="126">
        <f>SUM(D26:D31)</f>
        <v>630163</v>
      </c>
    </row>
    <row r="33" spans="1:5" x14ac:dyDescent="0.35">
      <c r="A33" s="3"/>
      <c r="B33" s="7"/>
      <c r="C33" s="32"/>
      <c r="D33" s="32"/>
    </row>
    <row r="34" spans="1:5" x14ac:dyDescent="0.35">
      <c r="A34" s="3"/>
      <c r="B34" s="7" t="s">
        <v>39</v>
      </c>
      <c r="C34" s="33"/>
      <c r="D34" s="33"/>
    </row>
    <row r="35" spans="1:5" x14ac:dyDescent="0.35">
      <c r="A35" s="3"/>
      <c r="B35" s="17" t="s">
        <v>36</v>
      </c>
      <c r="C35" s="31">
        <v>4035817</v>
      </c>
      <c r="D35" s="31">
        <v>4005010</v>
      </c>
    </row>
    <row r="36" spans="1:5" x14ac:dyDescent="0.35">
      <c r="A36" s="3"/>
      <c r="B36" s="17" t="s">
        <v>40</v>
      </c>
      <c r="C36" s="31">
        <v>843846</v>
      </c>
      <c r="D36" s="31">
        <v>901462</v>
      </c>
    </row>
    <row r="37" spans="1:5" x14ac:dyDescent="0.35">
      <c r="A37" s="3"/>
      <c r="B37" s="17" t="s">
        <v>68</v>
      </c>
      <c r="C37" s="31">
        <v>262573</v>
      </c>
      <c r="D37" s="31">
        <v>181612</v>
      </c>
    </row>
    <row r="38" spans="1:5" x14ac:dyDescent="0.35">
      <c r="A38" s="3"/>
      <c r="B38" s="17" t="s">
        <v>24</v>
      </c>
      <c r="C38" s="31">
        <v>255711</v>
      </c>
      <c r="D38" s="31">
        <v>141030</v>
      </c>
    </row>
    <row r="39" spans="1:5" x14ac:dyDescent="0.35">
      <c r="A39" s="3"/>
      <c r="B39" s="17" t="s">
        <v>37</v>
      </c>
      <c r="C39" s="124">
        <v>52654</v>
      </c>
      <c r="D39" s="124">
        <v>45536</v>
      </c>
    </row>
    <row r="40" spans="1:5" x14ac:dyDescent="0.35">
      <c r="A40" s="3"/>
      <c r="B40" s="7" t="s">
        <v>41</v>
      </c>
      <c r="C40" s="126">
        <f>SUM(C35:C39)</f>
        <v>5450601</v>
      </c>
      <c r="D40" s="126">
        <f>SUM(D35:D39)</f>
        <v>5274650</v>
      </c>
    </row>
    <row r="41" spans="1:5" x14ac:dyDescent="0.35">
      <c r="A41" s="3"/>
      <c r="B41" s="7"/>
      <c r="C41" s="31"/>
      <c r="D41" s="31"/>
    </row>
    <row r="42" spans="1:5" x14ac:dyDescent="0.35">
      <c r="A42" s="3"/>
      <c r="B42" s="7" t="s">
        <v>42</v>
      </c>
      <c r="C42" s="128">
        <f>C40+C32</f>
        <v>6411179</v>
      </c>
      <c r="D42" s="128">
        <f>D40+D32</f>
        <v>5904813</v>
      </c>
    </row>
    <row r="43" spans="1:5" x14ac:dyDescent="0.35">
      <c r="A43" s="3"/>
      <c r="B43" s="7"/>
      <c r="C43" s="31"/>
      <c r="D43" s="31"/>
    </row>
    <row r="44" spans="1:5" x14ac:dyDescent="0.35">
      <c r="A44" s="3"/>
      <c r="B44" s="7" t="s">
        <v>43</v>
      </c>
      <c r="C44" s="128">
        <f>C22-C42</f>
        <v>3992351</v>
      </c>
      <c r="D44" s="128">
        <f>D22-D42</f>
        <v>4176509</v>
      </c>
    </row>
    <row r="45" spans="1:5" x14ac:dyDescent="0.35">
      <c r="A45" s="3"/>
      <c r="B45" s="7"/>
      <c r="C45" s="34"/>
      <c r="D45" s="34"/>
    </row>
    <row r="46" spans="1:5" x14ac:dyDescent="0.35">
      <c r="A46" s="3"/>
      <c r="B46" s="7" t="s">
        <v>44</v>
      </c>
      <c r="C46" s="35"/>
      <c r="D46" s="35"/>
    </row>
    <row r="47" spans="1:5" x14ac:dyDescent="0.35">
      <c r="A47" s="3"/>
      <c r="B47" s="17" t="s">
        <v>45</v>
      </c>
      <c r="C47" s="31">
        <v>7772117</v>
      </c>
      <c r="D47" s="31">
        <v>7656383</v>
      </c>
    </row>
    <row r="48" spans="1:5" x14ac:dyDescent="0.35">
      <c r="A48" s="3"/>
      <c r="B48" s="17" t="s">
        <v>46</v>
      </c>
      <c r="C48" s="31">
        <v>26461</v>
      </c>
      <c r="D48" s="31">
        <v>52594</v>
      </c>
      <c r="E48" s="11"/>
    </row>
    <row r="49" spans="1:4" x14ac:dyDescent="0.35">
      <c r="A49" s="3"/>
      <c r="B49" s="17" t="s">
        <v>140</v>
      </c>
      <c r="C49" s="31">
        <v>-4085426</v>
      </c>
      <c r="D49" s="31">
        <v>-3836959</v>
      </c>
    </row>
    <row r="50" spans="1:4" ht="23" x14ac:dyDescent="0.35">
      <c r="A50" s="3"/>
      <c r="B50" s="17" t="s">
        <v>130</v>
      </c>
      <c r="C50" s="31">
        <v>104041</v>
      </c>
      <c r="D50" s="31">
        <v>118197</v>
      </c>
    </row>
    <row r="51" spans="1:4" x14ac:dyDescent="0.35">
      <c r="A51" s="3"/>
      <c r="B51" s="17" t="s">
        <v>11</v>
      </c>
      <c r="C51" s="124">
        <v>175158</v>
      </c>
      <c r="D51" s="124">
        <v>186294</v>
      </c>
    </row>
    <row r="52" spans="1:4" x14ac:dyDescent="0.35">
      <c r="A52" s="3"/>
      <c r="B52" s="7" t="s">
        <v>47</v>
      </c>
      <c r="C52" s="126">
        <f>SUM(C47:C51)</f>
        <v>3992351</v>
      </c>
      <c r="D52" s="126">
        <f>SUM(D47:D51)</f>
        <v>4176509</v>
      </c>
    </row>
    <row r="53" spans="1:4" x14ac:dyDescent="0.35">
      <c r="C53" s="29"/>
      <c r="D53" s="29"/>
    </row>
    <row r="54" spans="1:4" x14ac:dyDescent="0.35">
      <c r="C54" s="129"/>
      <c r="D54" s="129"/>
    </row>
    <row r="55" spans="1:4" x14ac:dyDescent="0.35">
      <c r="C55" s="29"/>
      <c r="D55" s="2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pane xSplit="1" ySplit="4" topLeftCell="B5" activePane="bottomRight" state="frozen"/>
      <selection activeCell="B47" sqref="B47"/>
      <selection pane="topRight" activeCell="B47" sqref="B47"/>
      <selection pane="bottomLeft" activeCell="B47" sqref="B47"/>
      <selection pane="bottomRight" activeCell="A19" sqref="A19"/>
    </sheetView>
  </sheetViews>
  <sheetFormatPr defaultColWidth="9.1796875" defaultRowHeight="14" x14ac:dyDescent="0.3"/>
  <cols>
    <col min="1" max="1" width="58.7265625" style="101" bestFit="1" customWidth="1"/>
    <col min="2" max="2" width="9.7265625" style="101" bestFit="1" customWidth="1"/>
    <col min="3" max="3" width="10.453125" style="101" bestFit="1" customWidth="1"/>
    <col min="4" max="4" width="9.1796875" style="101"/>
    <col min="5" max="5" width="9.81640625" style="101" bestFit="1" customWidth="1"/>
    <col min="6" max="16384" width="9.1796875" style="101"/>
  </cols>
  <sheetData>
    <row r="1" spans="1:3" x14ac:dyDescent="0.3">
      <c r="A1" s="2" t="s">
        <v>0</v>
      </c>
    </row>
    <row r="2" spans="1:3" x14ac:dyDescent="0.3">
      <c r="A2" s="2" t="s">
        <v>62</v>
      </c>
    </row>
    <row r="3" spans="1:3" ht="14.5" customHeight="1" x14ac:dyDescent="0.3"/>
    <row r="4" spans="1:3" ht="23" x14ac:dyDescent="0.3">
      <c r="B4" s="30" t="s">
        <v>66</v>
      </c>
      <c r="C4" s="30" t="s">
        <v>67</v>
      </c>
    </row>
    <row r="5" spans="1:3" x14ac:dyDescent="0.3">
      <c r="A5" s="36" t="s">
        <v>48</v>
      </c>
      <c r="B5" s="102"/>
      <c r="C5" s="102"/>
    </row>
    <row r="6" spans="1:3" x14ac:dyDescent="0.3">
      <c r="A6" s="5" t="s">
        <v>141</v>
      </c>
      <c r="B6" s="31">
        <v>912781</v>
      </c>
      <c r="C6" s="31">
        <v>857082</v>
      </c>
    </row>
    <row r="7" spans="1:3" x14ac:dyDescent="0.3">
      <c r="A7" s="5" t="s">
        <v>142</v>
      </c>
      <c r="B7" s="31">
        <v>-338579</v>
      </c>
      <c r="C7" s="31">
        <v>-308736</v>
      </c>
    </row>
    <row r="8" spans="1:3" x14ac:dyDescent="0.3">
      <c r="A8" s="5" t="s">
        <v>49</v>
      </c>
      <c r="B8" s="31">
        <v>-18429</v>
      </c>
      <c r="C8" s="31">
        <v>-22396</v>
      </c>
    </row>
    <row r="9" spans="1:3" x14ac:dyDescent="0.3">
      <c r="A9" s="5" t="s">
        <v>50</v>
      </c>
      <c r="B9" s="31">
        <v>24869</v>
      </c>
      <c r="C9" s="31">
        <v>19892</v>
      </c>
    </row>
    <row r="10" spans="1:3" x14ac:dyDescent="0.3">
      <c r="A10" s="5" t="s">
        <v>51</v>
      </c>
      <c r="B10" s="31">
        <v>217598</v>
      </c>
      <c r="C10" s="31">
        <v>196486</v>
      </c>
    </row>
    <row r="11" spans="1:3" x14ac:dyDescent="0.3">
      <c r="A11" s="5" t="s">
        <v>52</v>
      </c>
      <c r="B11" s="31">
        <v>-380900</v>
      </c>
      <c r="C11" s="31">
        <v>-347945</v>
      </c>
    </row>
    <row r="12" spans="1:3" x14ac:dyDescent="0.3">
      <c r="A12" s="5" t="s">
        <v>53</v>
      </c>
      <c r="B12" s="31">
        <v>-42649</v>
      </c>
      <c r="C12" s="31">
        <v>-60997</v>
      </c>
    </row>
    <row r="13" spans="1:3" x14ac:dyDescent="0.3">
      <c r="A13" s="36" t="s">
        <v>143</v>
      </c>
      <c r="B13" s="130">
        <f>SUM(B6:B12)</f>
        <v>374691</v>
      </c>
      <c r="C13" s="130">
        <f>SUM(C6:C12)</f>
        <v>333386</v>
      </c>
    </row>
    <row r="14" spans="1:3" x14ac:dyDescent="0.3">
      <c r="A14" s="5"/>
      <c r="B14" s="31"/>
      <c r="C14" s="31"/>
    </row>
    <row r="15" spans="1:3" x14ac:dyDescent="0.3">
      <c r="A15" s="36" t="s">
        <v>54</v>
      </c>
      <c r="B15" s="31"/>
      <c r="C15" s="31"/>
    </row>
    <row r="16" spans="1:3" x14ac:dyDescent="0.3">
      <c r="A16" s="5" t="s">
        <v>55</v>
      </c>
      <c r="B16" s="31">
        <v>-29356</v>
      </c>
      <c r="C16" s="31">
        <v>-24804</v>
      </c>
    </row>
    <row r="17" spans="1:5" x14ac:dyDescent="0.3">
      <c r="A17" s="5" t="s">
        <v>56</v>
      </c>
      <c r="B17" s="31">
        <v>-797733</v>
      </c>
      <c r="C17" s="31">
        <v>-56059</v>
      </c>
    </row>
    <row r="18" spans="1:5" x14ac:dyDescent="0.3">
      <c r="A18" s="5" t="s">
        <v>57</v>
      </c>
      <c r="B18" s="31">
        <v>-36617</v>
      </c>
      <c r="C18" s="31">
        <v>-46829</v>
      </c>
    </row>
    <row r="19" spans="1:5" x14ac:dyDescent="0.3">
      <c r="A19" s="5" t="s">
        <v>71</v>
      </c>
      <c r="B19" s="31">
        <v>0</v>
      </c>
      <c r="C19" s="31">
        <v>-61795</v>
      </c>
    </row>
    <row r="20" spans="1:5" x14ac:dyDescent="0.3">
      <c r="A20" s="5" t="s">
        <v>58</v>
      </c>
      <c r="B20" s="31">
        <v>41000</v>
      </c>
      <c r="C20" s="31">
        <v>36500</v>
      </c>
    </row>
    <row r="21" spans="1:5" x14ac:dyDescent="0.3">
      <c r="A21" s="36" t="s">
        <v>144</v>
      </c>
      <c r="B21" s="130">
        <f>SUM(B16:B20)</f>
        <v>-822706</v>
      </c>
      <c r="C21" s="130">
        <f>SUM(C16:C20)</f>
        <v>-152987</v>
      </c>
    </row>
    <row r="22" spans="1:5" x14ac:dyDescent="0.3">
      <c r="A22" s="5"/>
      <c r="B22" s="31"/>
      <c r="C22" s="31"/>
    </row>
    <row r="23" spans="1:5" x14ac:dyDescent="0.3">
      <c r="A23" s="36" t="s">
        <v>59</v>
      </c>
      <c r="B23" s="31"/>
      <c r="C23" s="31"/>
    </row>
    <row r="24" spans="1:5" x14ac:dyDescent="0.3">
      <c r="A24" s="5" t="s">
        <v>131</v>
      </c>
      <c r="B24" s="31">
        <v>0</v>
      </c>
      <c r="C24" s="31">
        <v>530929</v>
      </c>
    </row>
    <row r="25" spans="1:5" x14ac:dyDescent="0.3">
      <c r="A25" s="5" t="s">
        <v>70</v>
      </c>
      <c r="B25" s="31">
        <v>103</v>
      </c>
      <c r="C25" s="31">
        <v>4540</v>
      </c>
    </row>
    <row r="26" spans="1:5" x14ac:dyDescent="0.3">
      <c r="A26" s="5" t="s">
        <v>145</v>
      </c>
      <c r="B26" s="31">
        <v>1067641</v>
      </c>
      <c r="C26" s="31">
        <v>1177477</v>
      </c>
    </row>
    <row r="27" spans="1:5" x14ac:dyDescent="0.3">
      <c r="A27" s="5" t="s">
        <v>60</v>
      </c>
      <c r="B27" s="31">
        <v>-639130</v>
      </c>
      <c r="C27" s="31">
        <v>-1154033</v>
      </c>
    </row>
    <row r="28" spans="1:5" x14ac:dyDescent="0.3">
      <c r="A28" s="5" t="s">
        <v>146</v>
      </c>
      <c r="B28" s="31">
        <v>-232577</v>
      </c>
      <c r="C28" s="31">
        <v>-230451</v>
      </c>
    </row>
    <row r="29" spans="1:5" x14ac:dyDescent="0.3">
      <c r="A29" s="5" t="s">
        <v>61</v>
      </c>
      <c r="B29" s="31">
        <v>-15542</v>
      </c>
      <c r="C29" s="31">
        <v>-28158</v>
      </c>
    </row>
    <row r="30" spans="1:5" x14ac:dyDescent="0.3">
      <c r="A30" s="36" t="s">
        <v>147</v>
      </c>
      <c r="B30" s="130">
        <f>SUM(B24:B29)</f>
        <v>180495</v>
      </c>
      <c r="C30" s="130">
        <f>SUM(C24:C29)</f>
        <v>300304</v>
      </c>
    </row>
    <row r="31" spans="1:5" x14ac:dyDescent="0.3">
      <c r="A31" s="5"/>
      <c r="B31" s="31"/>
      <c r="C31" s="31"/>
    </row>
    <row r="32" spans="1:5" x14ac:dyDescent="0.3">
      <c r="A32" s="36" t="s">
        <v>148</v>
      </c>
      <c r="B32" s="31">
        <f>B13+B21+B30</f>
        <v>-267520</v>
      </c>
      <c r="C32" s="31">
        <f>C13+C21+C30</f>
        <v>480703</v>
      </c>
      <c r="D32" s="116"/>
      <c r="E32" s="117"/>
    </row>
    <row r="33" spans="1:3" x14ac:dyDescent="0.3">
      <c r="A33" s="5"/>
      <c r="B33" s="31"/>
      <c r="C33" s="31"/>
    </row>
    <row r="34" spans="1:3" x14ac:dyDescent="0.3">
      <c r="A34" s="5" t="s">
        <v>149</v>
      </c>
      <c r="B34" s="31">
        <v>681259</v>
      </c>
      <c r="C34" s="31">
        <v>199805</v>
      </c>
    </row>
    <row r="35" spans="1:3" x14ac:dyDescent="0.3">
      <c r="A35" s="5" t="s">
        <v>150</v>
      </c>
      <c r="B35" s="31">
        <v>-1859</v>
      </c>
      <c r="C35" s="31">
        <v>751</v>
      </c>
    </row>
    <row r="36" spans="1:3" x14ac:dyDescent="0.3">
      <c r="A36" s="36" t="s">
        <v>151</v>
      </c>
      <c r="B36" s="130">
        <f>B35+B34+B32</f>
        <v>411880</v>
      </c>
      <c r="C36" s="130">
        <f>C35+C34+C32</f>
        <v>681259</v>
      </c>
    </row>
    <row r="37" spans="1:3" x14ac:dyDescent="0.3">
      <c r="A37" s="5"/>
      <c r="B37" s="102"/>
      <c r="C37" s="102"/>
    </row>
    <row r="38" spans="1:3" x14ac:dyDescent="0.3">
      <c r="B38" s="102"/>
      <c r="C38" s="102"/>
    </row>
    <row r="39" spans="1:3" x14ac:dyDescent="0.3">
      <c r="B39" s="102"/>
      <c r="C39" s="102"/>
    </row>
    <row r="40" spans="1:3" x14ac:dyDescent="0.3">
      <c r="B40" s="102"/>
      <c r="C40" s="102"/>
    </row>
    <row r="41" spans="1:3" x14ac:dyDescent="0.3">
      <c r="B41" s="102"/>
      <c r="C41" s="102"/>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S53"/>
  <sheetViews>
    <sheetView showGridLines="0" zoomScale="85" zoomScaleNormal="85" workbookViewId="0">
      <pane xSplit="2" ySplit="4" topLeftCell="C5" activePane="bottomRight" state="frozen"/>
      <selection activeCell="B47" sqref="B47"/>
      <selection pane="topRight" activeCell="B47" sqref="B47"/>
      <selection pane="bottomLeft" activeCell="B47" sqref="B47"/>
      <selection pane="bottomRight" activeCell="T23" sqref="T23"/>
    </sheetView>
  </sheetViews>
  <sheetFormatPr defaultColWidth="9.1796875" defaultRowHeight="11.5" x14ac:dyDescent="0.25"/>
  <cols>
    <col min="1" max="1" width="12.81640625" style="5" customWidth="1"/>
    <col min="2" max="2" width="31" style="5" customWidth="1"/>
    <col min="3" max="3" width="11" style="4" bestFit="1" customWidth="1"/>
    <col min="4" max="4" width="14.453125" style="4" customWidth="1"/>
    <col min="5" max="5" width="13.1796875" style="4" customWidth="1"/>
    <col min="6" max="6" width="10" style="4" bestFit="1" customWidth="1"/>
    <col min="7" max="8" width="11" style="4" bestFit="1" customWidth="1"/>
    <col min="9" max="9" width="11" style="4" customWidth="1"/>
    <col min="10" max="10" width="10.1796875" style="4" customWidth="1"/>
    <col min="11" max="11" width="10.453125" style="4" bestFit="1" customWidth="1"/>
    <col min="12" max="12" width="11.7265625" style="5" customWidth="1"/>
    <col min="13" max="13" width="11" style="5" customWidth="1"/>
    <col min="14" max="14" width="12.453125" style="5" customWidth="1"/>
    <col min="15" max="17" width="16.1796875" style="5" customWidth="1"/>
    <col min="18" max="18" width="14.453125" style="36" customWidth="1"/>
    <col min="19" max="19" width="41" style="5" customWidth="1"/>
    <col min="20" max="20" width="45.81640625" style="5" customWidth="1"/>
    <col min="21" max="21" width="9.81640625" style="5" hidden="1" customWidth="1"/>
    <col min="22" max="22" width="8.54296875" style="5" hidden="1" customWidth="1"/>
    <col min="23" max="23" width="7.26953125" style="5" hidden="1" customWidth="1"/>
    <col min="24" max="26" width="9.1796875" style="5" hidden="1" customWidth="1"/>
    <col min="27" max="16384" width="9.1796875" style="5"/>
  </cols>
  <sheetData>
    <row r="1" spans="1:4092 4097:5118 5123:6144 6149:7168 7170:8192 8194:10240 10242:14333 14338:15359 15364:16373" x14ac:dyDescent="0.25">
      <c r="A1" s="2" t="s">
        <v>0</v>
      </c>
    </row>
    <row r="2" spans="1:4092 4097:5118 5123:6144 6149:7168 7170:8192 8194:10240 10242:14333 14338:15359 15364:16373" ht="12" thickBot="1" x14ac:dyDescent="0.3">
      <c r="A2" s="2" t="s">
        <v>122</v>
      </c>
      <c r="B2" s="1"/>
    </row>
    <row r="3" spans="1:4092 4097:5118 5123:6144 6149:7168 7170:8192 8194:10240 10242:14333 14338:15359 15364:16373" ht="24.75" customHeight="1" x14ac:dyDescent="0.25">
      <c r="C3" s="37" t="s">
        <v>72</v>
      </c>
      <c r="D3" s="161" t="s">
        <v>73</v>
      </c>
      <c r="E3" s="162"/>
      <c r="F3" s="162"/>
      <c r="G3" s="162"/>
      <c r="H3" s="162"/>
      <c r="I3" s="163"/>
      <c r="J3" s="38"/>
      <c r="K3" s="161" t="s">
        <v>74</v>
      </c>
      <c r="L3" s="162"/>
      <c r="M3" s="162"/>
      <c r="N3" s="39"/>
      <c r="O3" s="40" t="s">
        <v>75</v>
      </c>
      <c r="P3" s="41"/>
      <c r="Q3" s="40" t="s">
        <v>76</v>
      </c>
      <c r="R3" s="41" t="s">
        <v>77</v>
      </c>
    </row>
    <row r="4" spans="1:4092 4097:5118 5123:6144 6149:7168 7170:8192 8194:10240 10242:14333 14338:15359 15364:16373" ht="35" thickBot="1" x14ac:dyDescent="0.3">
      <c r="A4" s="5" t="s">
        <v>18</v>
      </c>
      <c r="B4" s="5" t="s">
        <v>78</v>
      </c>
      <c r="C4" s="42" t="s">
        <v>79</v>
      </c>
      <c r="D4" s="43" t="s">
        <v>80</v>
      </c>
      <c r="E4" s="44" t="s">
        <v>81</v>
      </c>
      <c r="F4" s="44" t="s">
        <v>82</v>
      </c>
      <c r="G4" s="45" t="s">
        <v>83</v>
      </c>
      <c r="H4" s="45" t="s">
        <v>84</v>
      </c>
      <c r="I4" s="46" t="s">
        <v>85</v>
      </c>
      <c r="J4" s="47" t="s">
        <v>86</v>
      </c>
      <c r="K4" s="86" t="s">
        <v>87</v>
      </c>
      <c r="L4" s="87" t="s">
        <v>88</v>
      </c>
      <c r="M4" s="87" t="s">
        <v>89</v>
      </c>
      <c r="N4" s="88" t="s">
        <v>90</v>
      </c>
      <c r="O4" s="89" t="s">
        <v>75</v>
      </c>
      <c r="P4" s="90" t="s">
        <v>91</v>
      </c>
      <c r="Q4" s="91" t="s">
        <v>92</v>
      </c>
      <c r="R4" s="92" t="s">
        <v>77</v>
      </c>
      <c r="U4" s="5" t="s">
        <v>93</v>
      </c>
      <c r="X4" s="5" t="s">
        <v>94</v>
      </c>
    </row>
    <row r="5" spans="1:4092 4097:5118 5123:6144 6149:7168 7170:8192 8194:10240 10242:14333 14338:15359 15364:16373" s="57" customFormat="1" x14ac:dyDescent="0.25">
      <c r="A5" s="59"/>
      <c r="C5" s="58"/>
      <c r="D5" s="58"/>
      <c r="E5" s="58"/>
      <c r="F5" s="58"/>
      <c r="G5" s="58"/>
      <c r="H5" s="58"/>
      <c r="I5" s="58"/>
      <c r="J5" s="58"/>
      <c r="K5" s="66"/>
      <c r="L5" s="66"/>
      <c r="M5" s="66"/>
      <c r="N5" s="66"/>
      <c r="O5" s="66"/>
      <c r="P5" s="66"/>
      <c r="Q5" s="66"/>
      <c r="R5" s="98"/>
      <c r="U5" s="51" t="e">
        <f>SUM(C5)+SUM(D5:I5)+SUM(#REF!)+SUM(K5:M5)+O5+#REF!</f>
        <v>#REF!</v>
      </c>
      <c r="V5" s="51" t="e">
        <f t="shared" ref="V5" si="0">R5-U5</f>
        <v>#REF!</v>
      </c>
      <c r="W5" s="5"/>
      <c r="X5" s="51" t="e">
        <f>C5+J5+#REF!+N5+O5+#REF!</f>
        <v>#REF!</v>
      </c>
      <c r="Y5" s="51" t="e">
        <f t="shared" ref="Y5" si="1">R5-X5</f>
        <v>#REF!</v>
      </c>
    </row>
    <row r="6" spans="1:4092 4097:5118 5123:6144 6149:7168 7170:8192 8194:10240 10242:14333 14338:15359 15364:16373" s="57" customFormat="1" x14ac:dyDescent="0.25">
      <c r="A6" s="61">
        <v>2010</v>
      </c>
      <c r="B6" s="61" t="s">
        <v>95</v>
      </c>
      <c r="C6" s="133">
        <v>1</v>
      </c>
      <c r="D6" s="133">
        <v>1</v>
      </c>
      <c r="E6" s="83"/>
      <c r="F6" s="133">
        <v>0.751</v>
      </c>
      <c r="G6" s="133">
        <v>0.5</v>
      </c>
      <c r="H6" s="133">
        <v>0.5</v>
      </c>
      <c r="I6" s="133">
        <v>1</v>
      </c>
      <c r="J6" s="64"/>
      <c r="K6" s="133">
        <v>0.75</v>
      </c>
      <c r="L6" s="133">
        <v>0.67500000000000004</v>
      </c>
      <c r="M6" s="133">
        <v>0.75</v>
      </c>
      <c r="N6" s="64"/>
      <c r="O6" s="133">
        <v>1</v>
      </c>
      <c r="P6" s="93"/>
      <c r="Q6" s="133">
        <v>0.50609999999999999</v>
      </c>
      <c r="R6" s="93"/>
      <c r="AE6" s="60"/>
      <c r="AF6" s="60"/>
      <c r="AG6" s="60"/>
      <c r="AH6" s="60"/>
      <c r="AI6" s="60"/>
      <c r="AJ6" s="60"/>
      <c r="AK6" s="60"/>
      <c r="AM6" s="60"/>
      <c r="AN6" s="60"/>
      <c r="AO6" s="60"/>
      <c r="AQ6" s="60"/>
      <c r="AS6" s="60"/>
      <c r="AX6" s="60"/>
      <c r="AY6" s="60"/>
      <c r="AZ6" s="60"/>
      <c r="BA6" s="60"/>
      <c r="BB6" s="60"/>
      <c r="BC6" s="60"/>
      <c r="BD6" s="60"/>
      <c r="BF6" s="60"/>
      <c r="BG6" s="60"/>
      <c r="BH6" s="60"/>
      <c r="BJ6" s="60"/>
      <c r="BL6" s="60"/>
      <c r="BQ6" s="60"/>
      <c r="BR6" s="60"/>
      <c r="BS6" s="60"/>
      <c r="BT6" s="60"/>
      <c r="BU6" s="60"/>
      <c r="BV6" s="60"/>
      <c r="BW6" s="60"/>
      <c r="BY6" s="60"/>
      <c r="BZ6" s="60"/>
      <c r="CA6" s="60"/>
      <c r="CC6" s="60"/>
      <c r="CE6" s="60"/>
      <c r="CJ6" s="60"/>
      <c r="CK6" s="60"/>
      <c r="CL6" s="60"/>
      <c r="CM6" s="60"/>
      <c r="CN6" s="60"/>
      <c r="CO6" s="60"/>
      <c r="CP6" s="60"/>
      <c r="CR6" s="60"/>
      <c r="CS6" s="60"/>
      <c r="CT6" s="60"/>
      <c r="CV6" s="60"/>
      <c r="CX6" s="60"/>
      <c r="DC6" s="60"/>
      <c r="DD6" s="60"/>
      <c r="DE6" s="60"/>
      <c r="DF6" s="60"/>
      <c r="DG6" s="60"/>
      <c r="DH6" s="60"/>
      <c r="DI6" s="60"/>
      <c r="DK6" s="60"/>
      <c r="DL6" s="60"/>
      <c r="DM6" s="60"/>
      <c r="DO6" s="60"/>
      <c r="DQ6" s="60"/>
      <c r="DV6" s="60"/>
      <c r="DW6" s="60"/>
      <c r="DX6" s="60"/>
      <c r="DY6" s="60"/>
      <c r="DZ6" s="60"/>
      <c r="EA6" s="60"/>
      <c r="EB6" s="60"/>
      <c r="ED6" s="60"/>
      <c r="EE6" s="60"/>
      <c r="EF6" s="60"/>
      <c r="EH6" s="60"/>
      <c r="EJ6" s="60"/>
      <c r="EO6" s="60"/>
      <c r="EP6" s="60"/>
      <c r="EQ6" s="60"/>
      <c r="ER6" s="60"/>
      <c r="ES6" s="60"/>
      <c r="ET6" s="60"/>
      <c r="EU6" s="60"/>
      <c r="EW6" s="60"/>
      <c r="EX6" s="60"/>
      <c r="EY6" s="60"/>
      <c r="FA6" s="60"/>
      <c r="FC6" s="60"/>
      <c r="FH6" s="60"/>
      <c r="FI6" s="60"/>
      <c r="FJ6" s="60"/>
      <c r="FK6" s="60"/>
      <c r="FL6" s="60"/>
      <c r="FM6" s="60"/>
      <c r="FN6" s="60"/>
      <c r="FP6" s="60"/>
      <c r="FQ6" s="60"/>
      <c r="FR6" s="60"/>
      <c r="FT6" s="60"/>
      <c r="FV6" s="60"/>
      <c r="GA6" s="60"/>
      <c r="GB6" s="60"/>
      <c r="GC6" s="60"/>
      <c r="GD6" s="60"/>
      <c r="GE6" s="60"/>
      <c r="GF6" s="60"/>
      <c r="GG6" s="60"/>
      <c r="GI6" s="60"/>
      <c r="GJ6" s="60"/>
      <c r="GK6" s="60"/>
      <c r="GM6" s="60"/>
      <c r="GO6" s="60"/>
      <c r="GT6" s="60"/>
      <c r="GU6" s="60"/>
      <c r="GV6" s="60"/>
      <c r="GW6" s="60"/>
      <c r="GX6" s="60"/>
      <c r="GY6" s="60"/>
      <c r="GZ6" s="60"/>
      <c r="HB6" s="60"/>
      <c r="HC6" s="60"/>
      <c r="HD6" s="60"/>
      <c r="HF6" s="60"/>
      <c r="HH6" s="60"/>
      <c r="HM6" s="60"/>
      <c r="HN6" s="60"/>
      <c r="HO6" s="60"/>
      <c r="HP6" s="60"/>
      <c r="HQ6" s="60"/>
      <c r="HR6" s="60"/>
      <c r="HS6" s="60"/>
      <c r="HU6" s="60"/>
      <c r="HV6" s="60"/>
      <c r="HW6" s="60"/>
      <c r="HY6" s="60"/>
      <c r="IA6" s="60"/>
      <c r="IF6" s="60"/>
      <c r="IG6" s="60"/>
      <c r="IH6" s="60"/>
      <c r="II6" s="60"/>
      <c r="IJ6" s="60"/>
      <c r="IK6" s="60"/>
      <c r="IL6" s="60"/>
      <c r="IN6" s="60"/>
      <c r="IO6" s="60"/>
      <c r="IP6" s="60"/>
      <c r="IR6" s="60"/>
      <c r="IT6" s="60"/>
      <c r="IY6" s="60"/>
      <c r="IZ6" s="60"/>
      <c r="JA6" s="60"/>
      <c r="JB6" s="60"/>
      <c r="JC6" s="60"/>
      <c r="JD6" s="60"/>
      <c r="JE6" s="60"/>
      <c r="JG6" s="60"/>
      <c r="JH6" s="60"/>
      <c r="JI6" s="60"/>
      <c r="JK6" s="60"/>
      <c r="JM6" s="60"/>
      <c r="JR6" s="60"/>
      <c r="JS6" s="60"/>
      <c r="JT6" s="60"/>
      <c r="JU6" s="60"/>
      <c r="JV6" s="60"/>
      <c r="JW6" s="60"/>
      <c r="JX6" s="60"/>
      <c r="JZ6" s="60"/>
      <c r="KA6" s="60"/>
      <c r="KB6" s="60"/>
      <c r="KD6" s="60"/>
      <c r="KF6" s="60"/>
      <c r="KK6" s="60"/>
      <c r="KL6" s="60"/>
      <c r="KM6" s="60"/>
      <c r="KN6" s="60"/>
      <c r="KO6" s="60"/>
      <c r="KP6" s="60"/>
      <c r="KQ6" s="60"/>
      <c r="KS6" s="60"/>
      <c r="KT6" s="60"/>
      <c r="KU6" s="60"/>
      <c r="KW6" s="60"/>
      <c r="KY6" s="60"/>
      <c r="LD6" s="60"/>
      <c r="LE6" s="60"/>
      <c r="LF6" s="60"/>
      <c r="LG6" s="60"/>
      <c r="LH6" s="60"/>
      <c r="LI6" s="60"/>
      <c r="LJ6" s="60"/>
      <c r="LL6" s="60"/>
      <c r="LM6" s="60"/>
      <c r="LN6" s="60"/>
      <c r="LP6" s="60"/>
      <c r="LR6" s="60"/>
      <c r="LW6" s="60"/>
      <c r="LX6" s="60"/>
      <c r="LY6" s="60"/>
      <c r="LZ6" s="60"/>
      <c r="MA6" s="60"/>
      <c r="MB6" s="60"/>
      <c r="MC6" s="60"/>
      <c r="ME6" s="60"/>
      <c r="MF6" s="60"/>
      <c r="MG6" s="60"/>
      <c r="MI6" s="60"/>
      <c r="MK6" s="60"/>
      <c r="MP6" s="60"/>
      <c r="MQ6" s="60"/>
      <c r="MR6" s="60"/>
      <c r="MS6" s="60"/>
      <c r="MT6" s="60"/>
      <c r="MU6" s="60"/>
      <c r="MV6" s="60"/>
      <c r="MX6" s="60"/>
      <c r="MY6" s="60"/>
      <c r="MZ6" s="60"/>
      <c r="NB6" s="60"/>
      <c r="ND6" s="60"/>
      <c r="NI6" s="60"/>
      <c r="NJ6" s="60"/>
      <c r="NK6" s="60"/>
      <c r="NL6" s="60"/>
      <c r="NM6" s="60"/>
      <c r="NN6" s="60"/>
      <c r="NO6" s="60"/>
      <c r="NQ6" s="60"/>
      <c r="NR6" s="60"/>
      <c r="NS6" s="60"/>
      <c r="NU6" s="60"/>
      <c r="NW6" s="60"/>
      <c r="OB6" s="60"/>
      <c r="OC6" s="60"/>
      <c r="OD6" s="60"/>
      <c r="OE6" s="60"/>
      <c r="OF6" s="60"/>
      <c r="OG6" s="60"/>
      <c r="OH6" s="60"/>
      <c r="OJ6" s="60"/>
      <c r="OK6" s="60"/>
      <c r="OL6" s="60"/>
      <c r="ON6" s="60"/>
      <c r="OP6" s="60"/>
      <c r="OU6" s="60"/>
      <c r="OV6" s="60"/>
      <c r="OW6" s="60"/>
      <c r="OX6" s="60"/>
      <c r="OY6" s="60"/>
      <c r="OZ6" s="60"/>
      <c r="PA6" s="60"/>
      <c r="PC6" s="60"/>
      <c r="PD6" s="60"/>
      <c r="PE6" s="60"/>
      <c r="PG6" s="60"/>
      <c r="PI6" s="60"/>
      <c r="PN6" s="60"/>
      <c r="PO6" s="60"/>
      <c r="PP6" s="60"/>
      <c r="PQ6" s="60"/>
      <c r="PR6" s="60"/>
      <c r="PS6" s="60"/>
      <c r="PT6" s="60"/>
      <c r="PV6" s="60"/>
      <c r="PW6" s="60"/>
      <c r="PX6" s="60"/>
      <c r="PZ6" s="60"/>
      <c r="QB6" s="60"/>
      <c r="QG6" s="60"/>
      <c r="QH6" s="60"/>
      <c r="QI6" s="60"/>
      <c r="QJ6" s="60"/>
      <c r="QK6" s="60"/>
      <c r="QL6" s="60"/>
      <c r="QM6" s="60"/>
      <c r="QO6" s="60"/>
      <c r="QP6" s="60"/>
      <c r="QQ6" s="60"/>
      <c r="QS6" s="60"/>
      <c r="QU6" s="60"/>
      <c r="QZ6" s="60"/>
      <c r="RA6" s="60"/>
      <c r="RB6" s="60"/>
      <c r="RC6" s="60"/>
      <c r="RD6" s="60"/>
      <c r="RE6" s="60"/>
      <c r="RF6" s="60"/>
      <c r="RH6" s="60"/>
      <c r="RI6" s="60"/>
      <c r="RJ6" s="60"/>
      <c r="RL6" s="60"/>
      <c r="RN6" s="60"/>
      <c r="RS6" s="60"/>
      <c r="RT6" s="60"/>
      <c r="RU6" s="60"/>
      <c r="RV6" s="60"/>
      <c r="RW6" s="60"/>
      <c r="RX6" s="60"/>
      <c r="RY6" s="60"/>
      <c r="SA6" s="60"/>
      <c r="SB6" s="60"/>
      <c r="SC6" s="60"/>
      <c r="SE6" s="60"/>
      <c r="SG6" s="60"/>
      <c r="SL6" s="60"/>
      <c r="SM6" s="60"/>
      <c r="SN6" s="60"/>
      <c r="SO6" s="60"/>
      <c r="SP6" s="60"/>
      <c r="SQ6" s="60"/>
      <c r="SR6" s="60"/>
      <c r="ST6" s="60"/>
      <c r="SU6" s="60"/>
      <c r="SV6" s="60"/>
      <c r="SX6" s="60"/>
      <c r="SZ6" s="60"/>
      <c r="TE6" s="60"/>
      <c r="TF6" s="60"/>
      <c r="TG6" s="60"/>
      <c r="TH6" s="60"/>
      <c r="TI6" s="60"/>
      <c r="TJ6" s="60"/>
      <c r="TK6" s="60"/>
      <c r="TM6" s="60"/>
      <c r="TN6" s="60"/>
      <c r="TO6" s="60"/>
      <c r="TQ6" s="60"/>
      <c r="TS6" s="60"/>
      <c r="TX6" s="60"/>
      <c r="TY6" s="60"/>
      <c r="TZ6" s="60"/>
      <c r="UA6" s="60"/>
      <c r="UB6" s="60"/>
      <c r="UC6" s="60"/>
      <c r="UD6" s="60"/>
      <c r="UF6" s="60"/>
      <c r="UG6" s="60"/>
      <c r="UH6" s="60"/>
      <c r="UJ6" s="60"/>
      <c r="UL6" s="60"/>
      <c r="UQ6" s="60"/>
      <c r="UR6" s="60"/>
      <c r="US6" s="60"/>
      <c r="UT6" s="60"/>
      <c r="UU6" s="60"/>
      <c r="UV6" s="60"/>
      <c r="UW6" s="60"/>
      <c r="UY6" s="60"/>
      <c r="UZ6" s="60"/>
      <c r="VA6" s="60"/>
      <c r="VC6" s="60"/>
      <c r="VE6" s="60"/>
      <c r="VJ6" s="60"/>
      <c r="VK6" s="60"/>
      <c r="VL6" s="60"/>
      <c r="VM6" s="60"/>
      <c r="VN6" s="60"/>
      <c r="VO6" s="60"/>
      <c r="VP6" s="60"/>
      <c r="VR6" s="60"/>
      <c r="VS6" s="60"/>
      <c r="VT6" s="60"/>
      <c r="VV6" s="60"/>
      <c r="VX6" s="60"/>
      <c r="WC6" s="60"/>
      <c r="WD6" s="60"/>
      <c r="WE6" s="60"/>
      <c r="WF6" s="60"/>
      <c r="WG6" s="60"/>
      <c r="WH6" s="60"/>
      <c r="WI6" s="60"/>
      <c r="WK6" s="60"/>
      <c r="WL6" s="60"/>
      <c r="WM6" s="60"/>
      <c r="WO6" s="60"/>
      <c r="WQ6" s="60"/>
      <c r="WV6" s="60"/>
      <c r="WW6" s="60"/>
      <c r="WX6" s="60"/>
      <c r="WY6" s="60"/>
      <c r="WZ6" s="60"/>
      <c r="XA6" s="60"/>
      <c r="XB6" s="60"/>
      <c r="XD6" s="60"/>
      <c r="XE6" s="60"/>
      <c r="XF6" s="60"/>
      <c r="XH6" s="60"/>
      <c r="XJ6" s="60"/>
      <c r="XO6" s="60"/>
      <c r="XP6" s="60"/>
      <c r="XQ6" s="60"/>
      <c r="XR6" s="60"/>
      <c r="XS6" s="60"/>
      <c r="XT6" s="60"/>
      <c r="XU6" s="60"/>
      <c r="XW6" s="60"/>
      <c r="XX6" s="60"/>
      <c r="XY6" s="60"/>
      <c r="YA6" s="60"/>
      <c r="YC6" s="60"/>
      <c r="YH6" s="60"/>
      <c r="YI6" s="60"/>
      <c r="YJ6" s="60"/>
      <c r="YK6" s="60"/>
      <c r="YL6" s="60"/>
      <c r="YM6" s="60"/>
      <c r="YN6" s="60"/>
      <c r="YP6" s="60"/>
      <c r="YQ6" s="60"/>
      <c r="YR6" s="60"/>
      <c r="YT6" s="60"/>
      <c r="YV6" s="60"/>
      <c r="ZA6" s="60"/>
      <c r="ZB6" s="60"/>
      <c r="ZC6" s="60"/>
      <c r="ZD6" s="60"/>
      <c r="ZE6" s="60"/>
      <c r="ZF6" s="60"/>
      <c r="ZG6" s="60"/>
      <c r="ZI6" s="60"/>
      <c r="ZJ6" s="60"/>
      <c r="ZK6" s="60"/>
      <c r="ZM6" s="60"/>
      <c r="ZO6" s="60"/>
      <c r="ZT6" s="60"/>
      <c r="ZU6" s="60"/>
      <c r="ZV6" s="60"/>
      <c r="ZW6" s="60"/>
      <c r="ZX6" s="60"/>
      <c r="ZY6" s="60"/>
      <c r="ZZ6" s="60"/>
      <c r="AAB6" s="60"/>
      <c r="AAC6" s="60"/>
      <c r="AAD6" s="60"/>
      <c r="AAF6" s="60"/>
      <c r="AAH6" s="60"/>
      <c r="AAM6" s="60"/>
      <c r="AAN6" s="60"/>
      <c r="AAO6" s="60"/>
      <c r="AAP6" s="60"/>
      <c r="AAQ6" s="60"/>
      <c r="AAR6" s="60"/>
      <c r="AAS6" s="60"/>
      <c r="AAU6" s="60"/>
      <c r="AAV6" s="60"/>
      <c r="AAW6" s="60"/>
      <c r="AAY6" s="60"/>
      <c r="ABA6" s="60"/>
      <c r="ABF6" s="60"/>
      <c r="ABG6" s="60"/>
      <c r="ABH6" s="60"/>
      <c r="ABI6" s="60"/>
      <c r="ABJ6" s="60"/>
      <c r="ABK6" s="60"/>
      <c r="ABL6" s="60"/>
      <c r="ABN6" s="60"/>
      <c r="ABO6" s="60"/>
      <c r="ABP6" s="60"/>
      <c r="ABR6" s="60"/>
      <c r="ABT6" s="60"/>
      <c r="ABY6" s="60"/>
      <c r="ABZ6" s="60"/>
      <c r="ACA6" s="60"/>
      <c r="ACB6" s="60"/>
      <c r="ACC6" s="60"/>
      <c r="ACD6" s="60"/>
      <c r="ACE6" s="60"/>
      <c r="ACG6" s="60"/>
      <c r="ACH6" s="60"/>
      <c r="ACI6" s="60"/>
      <c r="ACK6" s="60"/>
      <c r="ACM6" s="60"/>
      <c r="ACR6" s="60"/>
      <c r="ACS6" s="60"/>
      <c r="ACT6" s="60"/>
      <c r="ACU6" s="60"/>
      <c r="ACV6" s="60"/>
      <c r="ACW6" s="60"/>
      <c r="ACX6" s="60"/>
      <c r="ACZ6" s="60"/>
      <c r="ADA6" s="60"/>
      <c r="ADB6" s="60"/>
      <c r="ADD6" s="60"/>
      <c r="ADF6" s="60"/>
      <c r="ADK6" s="60"/>
      <c r="ADL6" s="60"/>
      <c r="ADM6" s="60"/>
      <c r="ADN6" s="60"/>
      <c r="ADO6" s="60"/>
      <c r="ADP6" s="60"/>
      <c r="ADQ6" s="60"/>
      <c r="ADS6" s="60"/>
      <c r="ADT6" s="60"/>
      <c r="ADU6" s="60"/>
      <c r="ADW6" s="60"/>
      <c r="ADY6" s="60"/>
      <c r="AED6" s="60"/>
      <c r="AEE6" s="60"/>
      <c r="AEF6" s="60"/>
      <c r="AEG6" s="60"/>
      <c r="AEH6" s="60"/>
      <c r="AEI6" s="60"/>
      <c r="AEJ6" s="60"/>
      <c r="AEL6" s="60"/>
      <c r="AEM6" s="60"/>
      <c r="AEN6" s="60"/>
      <c r="AEP6" s="60"/>
      <c r="AER6" s="60"/>
      <c r="AEW6" s="60"/>
      <c r="AEX6" s="60"/>
      <c r="AEY6" s="60"/>
      <c r="AEZ6" s="60"/>
      <c r="AFA6" s="60"/>
      <c r="AFB6" s="60"/>
      <c r="AFC6" s="60"/>
      <c r="AFE6" s="60"/>
      <c r="AFF6" s="60"/>
      <c r="AFG6" s="60"/>
      <c r="AFI6" s="60"/>
      <c r="AFK6" s="60"/>
      <c r="AFP6" s="60"/>
      <c r="AFQ6" s="60"/>
      <c r="AFR6" s="60"/>
      <c r="AFS6" s="60"/>
      <c r="AFT6" s="60"/>
      <c r="AFU6" s="60"/>
      <c r="AFV6" s="60"/>
      <c r="AFX6" s="60"/>
      <c r="AFY6" s="60"/>
      <c r="AFZ6" s="60"/>
      <c r="AGB6" s="60"/>
      <c r="AGD6" s="60"/>
      <c r="AGI6" s="60"/>
      <c r="AGJ6" s="60"/>
      <c r="AGK6" s="60"/>
      <c r="AGL6" s="60"/>
      <c r="AGM6" s="60"/>
      <c r="AGN6" s="60"/>
      <c r="AGO6" s="60"/>
      <c r="AGQ6" s="60"/>
      <c r="AGR6" s="60"/>
      <c r="AGS6" s="60"/>
      <c r="AGU6" s="60"/>
      <c r="AGW6" s="60"/>
      <c r="AHB6" s="60"/>
      <c r="AHC6" s="60"/>
      <c r="AHD6" s="60"/>
      <c r="AHE6" s="60"/>
      <c r="AHF6" s="60"/>
      <c r="AHG6" s="60"/>
      <c r="AHH6" s="60"/>
      <c r="AHJ6" s="60"/>
      <c r="AHK6" s="60"/>
      <c r="AHL6" s="60"/>
      <c r="AHN6" s="60"/>
      <c r="AHP6" s="60"/>
      <c r="AHU6" s="60"/>
      <c r="AHV6" s="60"/>
      <c r="AHW6" s="60"/>
      <c r="AHX6" s="60"/>
      <c r="AHY6" s="60"/>
      <c r="AHZ6" s="60"/>
      <c r="AIA6" s="60"/>
      <c r="AIC6" s="60"/>
      <c r="AID6" s="60"/>
      <c r="AIE6" s="60"/>
      <c r="AIG6" s="60"/>
      <c r="AII6" s="60"/>
      <c r="AIN6" s="60"/>
      <c r="AIO6" s="60"/>
      <c r="AIP6" s="60"/>
      <c r="AIQ6" s="60"/>
      <c r="AIR6" s="60"/>
      <c r="AIS6" s="60"/>
      <c r="AIT6" s="60"/>
      <c r="AIV6" s="60"/>
      <c r="AIW6" s="60"/>
      <c r="AIX6" s="60"/>
      <c r="AIZ6" s="60"/>
      <c r="AJB6" s="60"/>
      <c r="AJG6" s="60"/>
      <c r="AJH6" s="60"/>
      <c r="AJI6" s="60"/>
      <c r="AJJ6" s="60"/>
      <c r="AJK6" s="60"/>
      <c r="AJL6" s="60"/>
      <c r="AJM6" s="60"/>
      <c r="AJO6" s="60"/>
      <c r="AJP6" s="60"/>
      <c r="AJQ6" s="60"/>
      <c r="AJS6" s="60"/>
      <c r="AJU6" s="60"/>
      <c r="AJZ6" s="60"/>
      <c r="AKA6" s="60"/>
      <c r="AKB6" s="60"/>
      <c r="AKC6" s="60"/>
      <c r="AKD6" s="60"/>
      <c r="AKE6" s="60"/>
      <c r="AKF6" s="60"/>
      <c r="AKH6" s="60"/>
      <c r="AKI6" s="60"/>
      <c r="AKJ6" s="60"/>
      <c r="AKL6" s="60"/>
      <c r="AKN6" s="60"/>
      <c r="AKS6" s="60"/>
      <c r="AKT6" s="60"/>
      <c r="AKU6" s="60"/>
      <c r="AKV6" s="60"/>
      <c r="AKW6" s="60"/>
      <c r="AKX6" s="60"/>
      <c r="AKY6" s="60"/>
      <c r="ALA6" s="60"/>
      <c r="ALB6" s="60"/>
      <c r="ALC6" s="60"/>
      <c r="ALE6" s="60"/>
      <c r="ALG6" s="60"/>
      <c r="ALL6" s="60"/>
      <c r="ALM6" s="60"/>
      <c r="ALN6" s="60"/>
      <c r="ALO6" s="60"/>
      <c r="ALP6" s="60"/>
      <c r="ALQ6" s="60"/>
      <c r="ALR6" s="60"/>
      <c r="ALT6" s="60"/>
      <c r="ALU6" s="60"/>
      <c r="ALV6" s="60"/>
      <c r="ALX6" s="60"/>
      <c r="ALZ6" s="60"/>
      <c r="AME6" s="60"/>
      <c r="AMF6" s="60"/>
      <c r="AMG6" s="60"/>
      <c r="AMH6" s="60"/>
      <c r="AMI6" s="60"/>
      <c r="AMJ6" s="60"/>
      <c r="AMK6" s="60"/>
      <c r="AMM6" s="60"/>
      <c r="AMN6" s="60"/>
      <c r="AMO6" s="60"/>
      <c r="AMQ6" s="60"/>
      <c r="AMS6" s="60"/>
      <c r="AMX6" s="60"/>
      <c r="AMY6" s="60"/>
      <c r="AMZ6" s="60"/>
      <c r="ANA6" s="60"/>
      <c r="ANB6" s="60"/>
      <c r="ANC6" s="60"/>
      <c r="AND6" s="60"/>
      <c r="ANF6" s="60"/>
      <c r="ANG6" s="60"/>
      <c r="ANH6" s="60"/>
      <c r="ANJ6" s="60"/>
      <c r="ANL6" s="60"/>
      <c r="ANQ6" s="60"/>
      <c r="ANR6" s="60"/>
      <c r="ANS6" s="60"/>
      <c r="ANT6" s="60"/>
      <c r="ANU6" s="60"/>
      <c r="ANV6" s="60"/>
      <c r="ANW6" s="60"/>
      <c r="ANY6" s="60"/>
      <c r="ANZ6" s="60"/>
      <c r="AOA6" s="60"/>
      <c r="AOC6" s="60"/>
      <c r="AOE6" s="60"/>
      <c r="AOJ6" s="60"/>
      <c r="AOK6" s="60"/>
      <c r="AOL6" s="60"/>
      <c r="AOM6" s="60"/>
      <c r="AON6" s="60"/>
      <c r="AOO6" s="60"/>
      <c r="AOP6" s="60"/>
      <c r="AOR6" s="60"/>
      <c r="AOS6" s="60"/>
      <c r="AOT6" s="60"/>
      <c r="AOV6" s="60"/>
      <c r="AOX6" s="60"/>
      <c r="APC6" s="60"/>
      <c r="APD6" s="60"/>
      <c r="APE6" s="60"/>
      <c r="APF6" s="60"/>
      <c r="APG6" s="60"/>
      <c r="APH6" s="60"/>
      <c r="API6" s="60"/>
      <c r="APK6" s="60"/>
      <c r="APL6" s="60"/>
      <c r="APM6" s="60"/>
      <c r="APO6" s="60"/>
      <c r="APQ6" s="60"/>
      <c r="APV6" s="60"/>
      <c r="APW6" s="60"/>
      <c r="APX6" s="60"/>
      <c r="APY6" s="60"/>
      <c r="APZ6" s="60"/>
      <c r="AQA6" s="60"/>
      <c r="AQB6" s="60"/>
      <c r="AQD6" s="60"/>
      <c r="AQE6" s="60"/>
      <c r="AQF6" s="60"/>
      <c r="AQH6" s="60"/>
      <c r="AQJ6" s="60"/>
      <c r="AQO6" s="60"/>
      <c r="AQP6" s="60"/>
      <c r="AQQ6" s="60"/>
      <c r="AQR6" s="60"/>
      <c r="AQS6" s="60"/>
      <c r="AQT6" s="60"/>
      <c r="AQU6" s="60"/>
      <c r="AQW6" s="60"/>
      <c r="AQX6" s="60"/>
      <c r="AQY6" s="60"/>
      <c r="ARA6" s="60"/>
      <c r="ARC6" s="60"/>
      <c r="ARH6" s="60"/>
      <c r="ARI6" s="60"/>
      <c r="ARJ6" s="60"/>
      <c r="ARK6" s="60"/>
      <c r="ARL6" s="60"/>
      <c r="ARM6" s="60"/>
      <c r="ARN6" s="60"/>
      <c r="ARP6" s="60"/>
      <c r="ARQ6" s="60"/>
      <c r="ARR6" s="60"/>
      <c r="ART6" s="60"/>
      <c r="ARV6" s="60"/>
      <c r="ASA6" s="60"/>
      <c r="ASB6" s="60"/>
      <c r="ASC6" s="60"/>
      <c r="ASD6" s="60"/>
      <c r="ASE6" s="60"/>
      <c r="ASF6" s="60"/>
      <c r="ASG6" s="60"/>
      <c r="ASI6" s="60"/>
      <c r="ASJ6" s="60"/>
      <c r="ASK6" s="60"/>
      <c r="ASM6" s="60"/>
      <c r="ASO6" s="60"/>
      <c r="AST6" s="60"/>
      <c r="ASU6" s="60"/>
      <c r="ASV6" s="60"/>
      <c r="ASW6" s="60"/>
      <c r="ASX6" s="60"/>
      <c r="ASY6" s="60"/>
      <c r="ASZ6" s="60"/>
      <c r="ATB6" s="60"/>
      <c r="ATC6" s="60"/>
      <c r="ATD6" s="60"/>
      <c r="ATF6" s="60"/>
      <c r="ATH6" s="60"/>
      <c r="ATM6" s="60"/>
      <c r="ATN6" s="60"/>
      <c r="ATO6" s="60"/>
      <c r="ATP6" s="60"/>
      <c r="ATQ6" s="60"/>
      <c r="ATR6" s="60"/>
      <c r="ATS6" s="60"/>
      <c r="ATU6" s="60"/>
      <c r="ATV6" s="60"/>
      <c r="ATW6" s="60"/>
      <c r="ATY6" s="60"/>
      <c r="AUA6" s="60"/>
      <c r="AUF6" s="60"/>
      <c r="AUG6" s="60"/>
      <c r="AUH6" s="60"/>
      <c r="AUI6" s="60"/>
      <c r="AUJ6" s="60"/>
      <c r="AUK6" s="60"/>
      <c r="AUL6" s="60"/>
      <c r="AUN6" s="60"/>
      <c r="AUO6" s="60"/>
      <c r="AUP6" s="60"/>
      <c r="AUR6" s="60"/>
      <c r="AUT6" s="60"/>
      <c r="AUY6" s="60"/>
      <c r="AUZ6" s="60"/>
      <c r="AVA6" s="60"/>
      <c r="AVB6" s="60"/>
      <c r="AVC6" s="60"/>
      <c r="AVD6" s="60"/>
      <c r="AVE6" s="60"/>
      <c r="AVG6" s="60"/>
      <c r="AVH6" s="60"/>
      <c r="AVI6" s="60"/>
      <c r="AVK6" s="60"/>
      <c r="AVM6" s="60"/>
      <c r="AVR6" s="60"/>
      <c r="AVS6" s="60"/>
      <c r="AVT6" s="60"/>
      <c r="AVU6" s="60"/>
      <c r="AVV6" s="60"/>
      <c r="AVW6" s="60"/>
      <c r="AVX6" s="60"/>
      <c r="AVZ6" s="60"/>
      <c r="AWA6" s="60"/>
      <c r="AWB6" s="60"/>
      <c r="AWD6" s="60"/>
      <c r="AWF6" s="60"/>
      <c r="AWK6" s="60"/>
      <c r="AWL6" s="60"/>
      <c r="AWM6" s="60"/>
      <c r="AWN6" s="60"/>
      <c r="AWO6" s="60"/>
      <c r="AWP6" s="60"/>
      <c r="AWQ6" s="60"/>
      <c r="AWS6" s="60"/>
      <c r="AWT6" s="60"/>
      <c r="AWU6" s="60"/>
      <c r="AWW6" s="60"/>
      <c r="AWY6" s="60"/>
      <c r="AXD6" s="60"/>
      <c r="AXE6" s="60"/>
      <c r="AXF6" s="60"/>
      <c r="AXG6" s="60"/>
      <c r="AXH6" s="60"/>
      <c r="AXI6" s="60"/>
      <c r="AXJ6" s="60"/>
      <c r="AXL6" s="60"/>
      <c r="AXM6" s="60"/>
      <c r="AXN6" s="60"/>
      <c r="AXP6" s="60"/>
      <c r="AXR6" s="60"/>
      <c r="AXW6" s="60"/>
      <c r="AXX6" s="60"/>
      <c r="AXY6" s="60"/>
      <c r="AXZ6" s="60"/>
      <c r="AYA6" s="60"/>
      <c r="AYB6" s="60"/>
      <c r="AYC6" s="60"/>
      <c r="AYE6" s="60"/>
      <c r="AYF6" s="60"/>
      <c r="AYG6" s="60"/>
      <c r="AYI6" s="60"/>
      <c r="AYK6" s="60"/>
      <c r="AYP6" s="60"/>
      <c r="AYQ6" s="60"/>
      <c r="AYR6" s="60"/>
      <c r="AYS6" s="60"/>
      <c r="AYT6" s="60"/>
      <c r="AYU6" s="60"/>
      <c r="AYV6" s="60"/>
      <c r="AYX6" s="60"/>
      <c r="AYY6" s="60"/>
      <c r="AYZ6" s="60"/>
      <c r="AZB6" s="60"/>
      <c r="AZD6" s="60"/>
      <c r="AZI6" s="60"/>
      <c r="AZJ6" s="60"/>
      <c r="AZK6" s="60"/>
      <c r="AZL6" s="60"/>
      <c r="AZM6" s="60"/>
      <c r="AZN6" s="60"/>
      <c r="AZO6" s="60"/>
      <c r="AZQ6" s="60"/>
      <c r="AZR6" s="60"/>
      <c r="AZS6" s="60"/>
      <c r="AZU6" s="60"/>
      <c r="AZW6" s="60"/>
      <c r="BAB6" s="60"/>
      <c r="BAC6" s="60"/>
      <c r="BAD6" s="60"/>
      <c r="BAE6" s="60"/>
      <c r="BAF6" s="60"/>
      <c r="BAG6" s="60"/>
      <c r="BAH6" s="60"/>
      <c r="BAJ6" s="60"/>
      <c r="BAK6" s="60"/>
      <c r="BAL6" s="60"/>
      <c r="BAN6" s="60"/>
      <c r="BAP6" s="60"/>
      <c r="BAU6" s="60"/>
      <c r="BAV6" s="60"/>
      <c r="BAW6" s="60"/>
      <c r="BAX6" s="60"/>
      <c r="BAY6" s="60"/>
      <c r="BAZ6" s="60"/>
      <c r="BBA6" s="60"/>
      <c r="BBC6" s="60"/>
      <c r="BBD6" s="60"/>
      <c r="BBE6" s="60"/>
      <c r="BBG6" s="60"/>
      <c r="BBI6" s="60"/>
      <c r="BBN6" s="60"/>
      <c r="BBO6" s="60"/>
      <c r="BBP6" s="60"/>
      <c r="BBQ6" s="60"/>
      <c r="BBR6" s="60"/>
      <c r="BBS6" s="60"/>
      <c r="BBT6" s="60"/>
      <c r="BBV6" s="60"/>
      <c r="BBW6" s="60"/>
      <c r="BBX6" s="60"/>
      <c r="BBZ6" s="60"/>
      <c r="BCB6" s="60"/>
      <c r="BCG6" s="60"/>
      <c r="BCH6" s="60"/>
      <c r="BCI6" s="60"/>
      <c r="BCJ6" s="60"/>
      <c r="BCK6" s="60"/>
      <c r="BCL6" s="60"/>
      <c r="BCM6" s="60"/>
      <c r="BCO6" s="60"/>
      <c r="BCP6" s="60"/>
      <c r="BCQ6" s="60"/>
      <c r="BCS6" s="60"/>
      <c r="BCU6" s="60"/>
      <c r="BCZ6" s="60"/>
      <c r="BDA6" s="60"/>
      <c r="BDB6" s="60"/>
      <c r="BDC6" s="60"/>
      <c r="BDD6" s="60"/>
      <c r="BDE6" s="60"/>
      <c r="BDF6" s="60"/>
      <c r="BDH6" s="60"/>
      <c r="BDI6" s="60"/>
      <c r="BDJ6" s="60"/>
      <c r="BDL6" s="60"/>
      <c r="BDN6" s="60"/>
      <c r="BDS6" s="60"/>
      <c r="BDT6" s="60"/>
      <c r="BDU6" s="60"/>
      <c r="BDV6" s="60"/>
      <c r="BDW6" s="60"/>
      <c r="BDX6" s="60"/>
      <c r="BDY6" s="60"/>
      <c r="BEA6" s="60"/>
      <c r="BEB6" s="60"/>
      <c r="BEC6" s="60"/>
      <c r="BEE6" s="60"/>
      <c r="BEG6" s="60"/>
      <c r="BEL6" s="60"/>
      <c r="BEM6" s="60"/>
      <c r="BEN6" s="60"/>
      <c r="BEO6" s="60"/>
      <c r="BEP6" s="60"/>
      <c r="BEQ6" s="60"/>
      <c r="BER6" s="60"/>
      <c r="BET6" s="60"/>
      <c r="BEU6" s="60"/>
      <c r="BEV6" s="60"/>
      <c r="BEX6" s="60"/>
      <c r="BEZ6" s="60"/>
      <c r="BFE6" s="60"/>
      <c r="BFF6" s="60"/>
      <c r="BFG6" s="60"/>
      <c r="BFH6" s="60"/>
      <c r="BFI6" s="60"/>
      <c r="BFJ6" s="60"/>
      <c r="BFK6" s="60"/>
      <c r="BFM6" s="60"/>
      <c r="BFN6" s="60"/>
      <c r="BFO6" s="60"/>
      <c r="BFQ6" s="60"/>
      <c r="BFS6" s="60"/>
      <c r="BFX6" s="60"/>
      <c r="BFY6" s="60"/>
      <c r="BFZ6" s="60"/>
      <c r="BGA6" s="60"/>
      <c r="BGB6" s="60"/>
      <c r="BGC6" s="60"/>
      <c r="BGD6" s="60"/>
      <c r="BGF6" s="60"/>
      <c r="BGG6" s="60"/>
      <c r="BGH6" s="60"/>
      <c r="BGJ6" s="60"/>
      <c r="BGL6" s="60"/>
      <c r="BGQ6" s="60"/>
      <c r="BGR6" s="60"/>
      <c r="BGS6" s="60"/>
      <c r="BGT6" s="60"/>
      <c r="BGU6" s="60"/>
      <c r="BGV6" s="60"/>
      <c r="BGW6" s="60"/>
      <c r="BGY6" s="60"/>
      <c r="BGZ6" s="60"/>
      <c r="BHA6" s="60"/>
      <c r="BHC6" s="60"/>
      <c r="BHE6" s="60"/>
      <c r="BHJ6" s="60"/>
      <c r="BHK6" s="60"/>
      <c r="BHL6" s="60"/>
      <c r="BHM6" s="60"/>
      <c r="BHN6" s="60"/>
      <c r="BHO6" s="60"/>
      <c r="BHP6" s="60"/>
      <c r="BHR6" s="60"/>
      <c r="BHS6" s="60"/>
      <c r="BHT6" s="60"/>
      <c r="BHV6" s="60"/>
      <c r="BHX6" s="60"/>
      <c r="BIC6" s="60"/>
      <c r="BID6" s="60"/>
      <c r="BIE6" s="60"/>
      <c r="BIF6" s="60"/>
      <c r="BIG6" s="60"/>
      <c r="BIH6" s="60"/>
      <c r="BII6" s="60"/>
      <c r="BIK6" s="60"/>
      <c r="BIL6" s="60"/>
      <c r="BIM6" s="60"/>
      <c r="BIO6" s="60"/>
      <c r="BIQ6" s="60"/>
      <c r="BIV6" s="60"/>
      <c r="BIW6" s="60"/>
      <c r="BIX6" s="60"/>
      <c r="BIY6" s="60"/>
      <c r="BIZ6" s="60"/>
      <c r="BJA6" s="60"/>
      <c r="BJB6" s="60"/>
      <c r="BJD6" s="60"/>
      <c r="BJE6" s="60"/>
      <c r="BJF6" s="60"/>
      <c r="BJH6" s="60"/>
      <c r="BJJ6" s="60"/>
      <c r="BJO6" s="60"/>
      <c r="BJP6" s="60"/>
      <c r="BJQ6" s="60"/>
      <c r="BJR6" s="60"/>
      <c r="BJS6" s="60"/>
      <c r="BJT6" s="60"/>
      <c r="BJU6" s="60"/>
      <c r="BJW6" s="60"/>
      <c r="BJX6" s="60"/>
      <c r="BJY6" s="60"/>
      <c r="BKA6" s="60"/>
      <c r="BKC6" s="60"/>
      <c r="BKH6" s="60"/>
      <c r="BKI6" s="60"/>
      <c r="BKJ6" s="60"/>
      <c r="BKK6" s="60"/>
      <c r="BKL6" s="60"/>
      <c r="BKM6" s="60"/>
      <c r="BKN6" s="60"/>
      <c r="BKP6" s="60"/>
      <c r="BKQ6" s="60"/>
      <c r="BKR6" s="60"/>
      <c r="BKT6" s="60"/>
      <c r="BKV6" s="60"/>
      <c r="BLA6" s="60"/>
      <c r="BLB6" s="60"/>
      <c r="BLC6" s="60"/>
      <c r="BLD6" s="60"/>
      <c r="BLE6" s="60"/>
      <c r="BLF6" s="60"/>
      <c r="BLG6" s="60"/>
      <c r="BLI6" s="60"/>
      <c r="BLJ6" s="60"/>
      <c r="BLK6" s="60"/>
      <c r="BLM6" s="60"/>
      <c r="BLO6" s="60"/>
      <c r="BLT6" s="60"/>
      <c r="BLU6" s="60"/>
      <c r="BLV6" s="60"/>
      <c r="BLW6" s="60"/>
      <c r="BLX6" s="60"/>
      <c r="BLY6" s="60"/>
      <c r="BLZ6" s="60"/>
      <c r="BMB6" s="60"/>
      <c r="BMC6" s="60"/>
      <c r="BMD6" s="60"/>
      <c r="BMF6" s="60"/>
      <c r="BMH6" s="60"/>
      <c r="BMM6" s="60"/>
      <c r="BMN6" s="60"/>
      <c r="BMO6" s="60"/>
      <c r="BMP6" s="60"/>
      <c r="BMQ6" s="60"/>
      <c r="BMR6" s="60"/>
      <c r="BMS6" s="60"/>
      <c r="BMU6" s="60"/>
      <c r="BMV6" s="60"/>
      <c r="BMW6" s="60"/>
      <c r="BMY6" s="60"/>
      <c r="BNA6" s="60"/>
      <c r="BNF6" s="60"/>
      <c r="BNG6" s="60"/>
      <c r="BNH6" s="60"/>
      <c r="BNI6" s="60"/>
      <c r="BNJ6" s="60"/>
      <c r="BNK6" s="60"/>
      <c r="BNL6" s="60"/>
      <c r="BNN6" s="60"/>
      <c r="BNO6" s="60"/>
      <c r="BNP6" s="60"/>
      <c r="BNR6" s="60"/>
      <c r="BNT6" s="60"/>
      <c r="BNY6" s="60"/>
      <c r="BNZ6" s="60"/>
      <c r="BOA6" s="60"/>
      <c r="BOB6" s="60"/>
      <c r="BOC6" s="60"/>
      <c r="BOD6" s="60"/>
      <c r="BOE6" s="60"/>
      <c r="BOG6" s="60"/>
      <c r="BOH6" s="60"/>
      <c r="BOI6" s="60"/>
      <c r="BOK6" s="60"/>
      <c r="BOM6" s="60"/>
      <c r="BOR6" s="60"/>
      <c r="BOS6" s="60"/>
      <c r="BOT6" s="60"/>
      <c r="BOU6" s="60"/>
      <c r="BOV6" s="60"/>
      <c r="BOW6" s="60"/>
      <c r="BOX6" s="60"/>
      <c r="BOZ6" s="60"/>
      <c r="BPA6" s="60"/>
      <c r="BPB6" s="60"/>
      <c r="BPD6" s="60"/>
      <c r="BPF6" s="60"/>
      <c r="BPK6" s="60"/>
      <c r="BPL6" s="60"/>
      <c r="BPM6" s="60"/>
      <c r="BPN6" s="60"/>
      <c r="BPO6" s="60"/>
      <c r="BPP6" s="60"/>
      <c r="BPQ6" s="60"/>
      <c r="BPS6" s="60"/>
      <c r="BPT6" s="60"/>
      <c r="BPU6" s="60"/>
      <c r="BPW6" s="60"/>
      <c r="BPY6" s="60"/>
      <c r="BQD6" s="60"/>
      <c r="BQE6" s="60"/>
      <c r="BQF6" s="60"/>
      <c r="BQG6" s="60"/>
      <c r="BQH6" s="60"/>
      <c r="BQI6" s="60"/>
      <c r="BQJ6" s="60"/>
      <c r="BQL6" s="60"/>
      <c r="BQM6" s="60"/>
      <c r="BQN6" s="60"/>
      <c r="BQP6" s="60"/>
      <c r="BQR6" s="60"/>
      <c r="BQW6" s="60"/>
      <c r="BQX6" s="60"/>
      <c r="BQY6" s="60"/>
      <c r="BQZ6" s="60"/>
      <c r="BRA6" s="60"/>
      <c r="BRB6" s="60"/>
      <c r="BRC6" s="60"/>
      <c r="BRE6" s="60"/>
      <c r="BRF6" s="60"/>
      <c r="BRG6" s="60"/>
      <c r="BRI6" s="60"/>
      <c r="BRK6" s="60"/>
      <c r="BRP6" s="60"/>
      <c r="BRQ6" s="60"/>
      <c r="BRR6" s="60"/>
      <c r="BRS6" s="60"/>
      <c r="BRT6" s="60"/>
      <c r="BRU6" s="60"/>
      <c r="BRV6" s="60"/>
      <c r="BRX6" s="60"/>
      <c r="BRY6" s="60"/>
      <c r="BRZ6" s="60"/>
      <c r="BSB6" s="60"/>
      <c r="BSD6" s="60"/>
      <c r="BSI6" s="60"/>
      <c r="BSJ6" s="60"/>
      <c r="BSK6" s="60"/>
      <c r="BSL6" s="60"/>
      <c r="BSM6" s="60"/>
      <c r="BSN6" s="60"/>
      <c r="BSO6" s="60"/>
      <c r="BSQ6" s="60"/>
      <c r="BSR6" s="60"/>
      <c r="BSS6" s="60"/>
      <c r="BSU6" s="60"/>
      <c r="BSW6" s="60"/>
      <c r="BTB6" s="60"/>
      <c r="BTC6" s="60"/>
      <c r="BTD6" s="60"/>
      <c r="BTE6" s="60"/>
      <c r="BTF6" s="60"/>
      <c r="BTG6" s="60"/>
      <c r="BTH6" s="60"/>
      <c r="BTJ6" s="60"/>
      <c r="BTK6" s="60"/>
      <c r="BTL6" s="60"/>
      <c r="BTN6" s="60"/>
      <c r="BTP6" s="60"/>
      <c r="BTU6" s="60"/>
      <c r="BTV6" s="60"/>
      <c r="BTW6" s="60"/>
      <c r="BTX6" s="60"/>
      <c r="BTY6" s="60"/>
      <c r="BTZ6" s="60"/>
      <c r="BUA6" s="60"/>
      <c r="BUC6" s="60"/>
      <c r="BUD6" s="60"/>
      <c r="BUE6" s="60"/>
      <c r="BUG6" s="60"/>
      <c r="BUI6" s="60"/>
      <c r="BUN6" s="60"/>
      <c r="BUO6" s="60"/>
      <c r="BUP6" s="60"/>
      <c r="BUQ6" s="60"/>
      <c r="BUR6" s="60"/>
      <c r="BUS6" s="60"/>
      <c r="BUT6" s="60"/>
      <c r="BUV6" s="60"/>
      <c r="BUW6" s="60"/>
      <c r="BUX6" s="60"/>
      <c r="BUZ6" s="60"/>
      <c r="BVB6" s="60"/>
      <c r="BVG6" s="60"/>
      <c r="BVH6" s="60"/>
      <c r="BVI6" s="60"/>
      <c r="BVJ6" s="60"/>
      <c r="BVK6" s="60"/>
      <c r="BVL6" s="60"/>
      <c r="BVM6" s="60"/>
      <c r="BVO6" s="60"/>
      <c r="BVP6" s="60"/>
      <c r="BVQ6" s="60"/>
      <c r="BVS6" s="60"/>
      <c r="BVU6" s="60"/>
      <c r="BVZ6" s="60"/>
      <c r="BWA6" s="60"/>
      <c r="BWB6" s="60"/>
      <c r="BWC6" s="60"/>
      <c r="BWD6" s="60"/>
      <c r="BWE6" s="60"/>
      <c r="BWF6" s="60"/>
      <c r="BWH6" s="60"/>
      <c r="BWI6" s="60"/>
      <c r="BWJ6" s="60"/>
      <c r="BWL6" s="60"/>
      <c r="BWN6" s="60"/>
      <c r="BWS6" s="60"/>
      <c r="BWT6" s="60"/>
      <c r="BWU6" s="60"/>
      <c r="BWV6" s="60"/>
      <c r="BWW6" s="60"/>
      <c r="BWX6" s="60"/>
      <c r="BWY6" s="60"/>
      <c r="BXA6" s="60"/>
      <c r="BXB6" s="60"/>
      <c r="BXC6" s="60"/>
      <c r="BXE6" s="60"/>
      <c r="BXG6" s="60"/>
      <c r="BXL6" s="60"/>
      <c r="BXM6" s="60"/>
      <c r="BXN6" s="60"/>
      <c r="BXO6" s="60"/>
      <c r="BXP6" s="60"/>
      <c r="BXQ6" s="60"/>
      <c r="BXR6" s="60"/>
      <c r="BXT6" s="60"/>
      <c r="BXU6" s="60"/>
      <c r="BXV6" s="60"/>
      <c r="BXX6" s="60"/>
      <c r="BXZ6" s="60"/>
      <c r="BYE6" s="60"/>
      <c r="BYF6" s="60"/>
      <c r="BYG6" s="60"/>
      <c r="BYH6" s="60"/>
      <c r="BYI6" s="60"/>
      <c r="BYJ6" s="60"/>
      <c r="BYK6" s="60"/>
      <c r="BYM6" s="60"/>
      <c r="BYN6" s="60"/>
      <c r="BYO6" s="60"/>
      <c r="BYQ6" s="60"/>
      <c r="BYS6" s="60"/>
      <c r="BYX6" s="60"/>
      <c r="BYY6" s="60"/>
      <c r="BYZ6" s="60"/>
      <c r="BZA6" s="60"/>
      <c r="BZB6" s="60"/>
      <c r="BZC6" s="60"/>
      <c r="BZD6" s="60"/>
      <c r="BZF6" s="60"/>
      <c r="BZG6" s="60"/>
      <c r="BZH6" s="60"/>
      <c r="BZJ6" s="60"/>
      <c r="BZL6" s="60"/>
      <c r="BZQ6" s="60"/>
      <c r="BZR6" s="60"/>
      <c r="BZS6" s="60"/>
      <c r="BZT6" s="60"/>
      <c r="BZU6" s="60"/>
      <c r="BZV6" s="60"/>
      <c r="BZW6" s="60"/>
      <c r="BZY6" s="60"/>
      <c r="BZZ6" s="60"/>
      <c r="CAA6" s="60"/>
      <c r="CAC6" s="60"/>
      <c r="CAE6" s="60"/>
      <c r="CAJ6" s="60"/>
      <c r="CAK6" s="60"/>
      <c r="CAL6" s="60"/>
      <c r="CAM6" s="60"/>
      <c r="CAN6" s="60"/>
      <c r="CAO6" s="60"/>
      <c r="CAP6" s="60"/>
      <c r="CAR6" s="60"/>
      <c r="CAS6" s="60"/>
      <c r="CAT6" s="60"/>
      <c r="CAV6" s="60"/>
      <c r="CAX6" s="60"/>
      <c r="CBC6" s="60"/>
      <c r="CBD6" s="60"/>
      <c r="CBE6" s="60"/>
      <c r="CBF6" s="60"/>
      <c r="CBG6" s="60"/>
      <c r="CBH6" s="60"/>
      <c r="CBI6" s="60"/>
      <c r="CBK6" s="60"/>
      <c r="CBL6" s="60"/>
      <c r="CBM6" s="60"/>
      <c r="CBO6" s="60"/>
      <c r="CBQ6" s="60"/>
      <c r="CBV6" s="60"/>
      <c r="CBW6" s="60"/>
      <c r="CBX6" s="60"/>
      <c r="CBY6" s="60"/>
      <c r="CBZ6" s="60"/>
      <c r="CCA6" s="60"/>
      <c r="CCB6" s="60"/>
      <c r="CCD6" s="60"/>
      <c r="CCE6" s="60"/>
      <c r="CCF6" s="60"/>
      <c r="CCH6" s="60"/>
      <c r="CCJ6" s="60"/>
      <c r="CCO6" s="60"/>
      <c r="CCP6" s="60"/>
      <c r="CCQ6" s="60"/>
      <c r="CCR6" s="60"/>
      <c r="CCS6" s="60"/>
      <c r="CCT6" s="60"/>
      <c r="CCU6" s="60"/>
      <c r="CCW6" s="60"/>
      <c r="CCX6" s="60"/>
      <c r="CCY6" s="60"/>
      <c r="CDA6" s="60"/>
      <c r="CDC6" s="60"/>
      <c r="CDH6" s="60"/>
      <c r="CDI6" s="60"/>
      <c r="CDJ6" s="60"/>
      <c r="CDK6" s="60"/>
      <c r="CDL6" s="60"/>
      <c r="CDM6" s="60"/>
      <c r="CDN6" s="60"/>
      <c r="CDP6" s="60"/>
      <c r="CDQ6" s="60"/>
      <c r="CDR6" s="60"/>
      <c r="CDT6" s="60"/>
      <c r="CDV6" s="60"/>
      <c r="CEA6" s="60"/>
      <c r="CEB6" s="60"/>
      <c r="CEC6" s="60"/>
      <c r="CED6" s="60"/>
      <c r="CEE6" s="60"/>
      <c r="CEF6" s="60"/>
      <c r="CEG6" s="60"/>
      <c r="CEI6" s="60"/>
      <c r="CEJ6" s="60"/>
      <c r="CEK6" s="60"/>
      <c r="CEM6" s="60"/>
      <c r="CEO6" s="60"/>
      <c r="CET6" s="60"/>
      <c r="CEU6" s="60"/>
      <c r="CEV6" s="60"/>
      <c r="CEW6" s="60"/>
      <c r="CEX6" s="60"/>
      <c r="CEY6" s="60"/>
      <c r="CEZ6" s="60"/>
      <c r="CFB6" s="60"/>
      <c r="CFC6" s="60"/>
      <c r="CFD6" s="60"/>
      <c r="CFF6" s="60"/>
      <c r="CFH6" s="60"/>
      <c r="CFM6" s="60"/>
      <c r="CFN6" s="60"/>
      <c r="CFO6" s="60"/>
      <c r="CFP6" s="60"/>
      <c r="CFQ6" s="60"/>
      <c r="CFR6" s="60"/>
      <c r="CFS6" s="60"/>
      <c r="CFU6" s="60"/>
      <c r="CFV6" s="60"/>
      <c r="CFW6" s="60"/>
      <c r="CFY6" s="60"/>
      <c r="CGA6" s="60"/>
      <c r="CGF6" s="60"/>
      <c r="CGG6" s="60"/>
      <c r="CGH6" s="60"/>
      <c r="CGI6" s="60"/>
      <c r="CGJ6" s="60"/>
      <c r="CGK6" s="60"/>
      <c r="CGL6" s="60"/>
      <c r="CGN6" s="60"/>
      <c r="CGO6" s="60"/>
      <c r="CGP6" s="60"/>
      <c r="CGR6" s="60"/>
      <c r="CGT6" s="60"/>
      <c r="CGY6" s="60"/>
      <c r="CGZ6" s="60"/>
      <c r="CHA6" s="60"/>
      <c r="CHB6" s="60"/>
      <c r="CHC6" s="60"/>
      <c r="CHD6" s="60"/>
      <c r="CHE6" s="60"/>
      <c r="CHG6" s="60"/>
      <c r="CHH6" s="60"/>
      <c r="CHI6" s="60"/>
      <c r="CHK6" s="60"/>
      <c r="CHM6" s="60"/>
      <c r="CHR6" s="60"/>
      <c r="CHS6" s="60"/>
      <c r="CHT6" s="60"/>
      <c r="CHU6" s="60"/>
      <c r="CHV6" s="60"/>
      <c r="CHW6" s="60"/>
      <c r="CHX6" s="60"/>
      <c r="CHZ6" s="60"/>
      <c r="CIA6" s="60"/>
      <c r="CIB6" s="60"/>
      <c r="CID6" s="60"/>
      <c r="CIF6" s="60"/>
      <c r="CIK6" s="60"/>
      <c r="CIL6" s="60"/>
      <c r="CIM6" s="60"/>
      <c r="CIN6" s="60"/>
      <c r="CIO6" s="60"/>
      <c r="CIP6" s="60"/>
      <c r="CIQ6" s="60"/>
      <c r="CIS6" s="60"/>
      <c r="CIT6" s="60"/>
      <c r="CIU6" s="60"/>
      <c r="CIW6" s="60"/>
      <c r="CIY6" s="60"/>
      <c r="CJD6" s="60"/>
      <c r="CJE6" s="60"/>
      <c r="CJF6" s="60"/>
      <c r="CJG6" s="60"/>
      <c r="CJH6" s="60"/>
      <c r="CJI6" s="60"/>
      <c r="CJJ6" s="60"/>
      <c r="CJL6" s="60"/>
      <c r="CJM6" s="60"/>
      <c r="CJN6" s="60"/>
      <c r="CJP6" s="60"/>
      <c r="CJR6" s="60"/>
      <c r="CJW6" s="60"/>
      <c r="CJX6" s="60"/>
      <c r="CJY6" s="60"/>
      <c r="CJZ6" s="60"/>
      <c r="CKA6" s="60"/>
      <c r="CKB6" s="60"/>
      <c r="CKC6" s="60"/>
      <c r="CKE6" s="60"/>
      <c r="CKF6" s="60"/>
      <c r="CKG6" s="60"/>
      <c r="CKI6" s="60"/>
      <c r="CKK6" s="60"/>
      <c r="CKP6" s="60"/>
      <c r="CKQ6" s="60"/>
      <c r="CKR6" s="60"/>
      <c r="CKS6" s="60"/>
      <c r="CKT6" s="60"/>
      <c r="CKU6" s="60"/>
      <c r="CKV6" s="60"/>
      <c r="CKX6" s="60"/>
      <c r="CKY6" s="60"/>
      <c r="CKZ6" s="60"/>
      <c r="CLB6" s="60"/>
      <c r="CLD6" s="60"/>
      <c r="CLI6" s="60"/>
      <c r="CLJ6" s="60"/>
      <c r="CLK6" s="60"/>
      <c r="CLL6" s="60"/>
      <c r="CLM6" s="60"/>
      <c r="CLN6" s="60"/>
      <c r="CLO6" s="60"/>
      <c r="CLQ6" s="60"/>
      <c r="CLR6" s="60"/>
      <c r="CLS6" s="60"/>
      <c r="CLU6" s="60"/>
      <c r="CLW6" s="60"/>
      <c r="CMB6" s="60"/>
      <c r="CMC6" s="60"/>
      <c r="CMD6" s="60"/>
      <c r="CME6" s="60"/>
      <c r="CMF6" s="60"/>
      <c r="CMG6" s="60"/>
      <c r="CMH6" s="60"/>
      <c r="CMJ6" s="60"/>
      <c r="CMK6" s="60"/>
      <c r="CML6" s="60"/>
      <c r="CMN6" s="60"/>
      <c r="CMP6" s="60"/>
      <c r="CMU6" s="60"/>
      <c r="CMV6" s="60"/>
      <c r="CMW6" s="60"/>
      <c r="CMX6" s="60"/>
      <c r="CMY6" s="60"/>
      <c r="CMZ6" s="60"/>
      <c r="CNA6" s="60"/>
      <c r="CNC6" s="60"/>
      <c r="CND6" s="60"/>
      <c r="CNE6" s="60"/>
      <c r="CNG6" s="60"/>
      <c r="CNI6" s="60"/>
      <c r="CNN6" s="60"/>
      <c r="CNO6" s="60"/>
      <c r="CNP6" s="60"/>
      <c r="CNQ6" s="60"/>
      <c r="CNR6" s="60"/>
      <c r="CNS6" s="60"/>
      <c r="CNT6" s="60"/>
      <c r="CNV6" s="60"/>
      <c r="CNW6" s="60"/>
      <c r="CNX6" s="60"/>
      <c r="CNZ6" s="60"/>
      <c r="COB6" s="60"/>
      <c r="COG6" s="60"/>
      <c r="COH6" s="60"/>
      <c r="COI6" s="60"/>
      <c r="COJ6" s="60"/>
      <c r="COK6" s="60"/>
      <c r="COL6" s="60"/>
      <c r="COM6" s="60"/>
      <c r="COO6" s="60"/>
      <c r="COP6" s="60"/>
      <c r="COQ6" s="60"/>
      <c r="COS6" s="60"/>
      <c r="COU6" s="60"/>
      <c r="COZ6" s="60"/>
      <c r="CPA6" s="60"/>
      <c r="CPB6" s="60"/>
      <c r="CPC6" s="60"/>
      <c r="CPD6" s="60"/>
      <c r="CPE6" s="60"/>
      <c r="CPF6" s="60"/>
      <c r="CPH6" s="60"/>
      <c r="CPI6" s="60"/>
      <c r="CPJ6" s="60"/>
      <c r="CPL6" s="60"/>
      <c r="CPN6" s="60"/>
      <c r="CPS6" s="60"/>
      <c r="CPT6" s="60"/>
      <c r="CPU6" s="60"/>
      <c r="CPV6" s="60"/>
      <c r="CPW6" s="60"/>
      <c r="CPX6" s="60"/>
      <c r="CPY6" s="60"/>
      <c r="CQA6" s="60"/>
      <c r="CQB6" s="60"/>
      <c r="CQC6" s="60"/>
      <c r="CQE6" s="60"/>
      <c r="CQG6" s="60"/>
      <c r="CQL6" s="60"/>
      <c r="CQM6" s="60"/>
      <c r="CQN6" s="60"/>
      <c r="CQO6" s="60"/>
      <c r="CQP6" s="60"/>
      <c r="CQQ6" s="60"/>
      <c r="CQR6" s="60"/>
      <c r="CQT6" s="60"/>
      <c r="CQU6" s="60"/>
      <c r="CQV6" s="60"/>
      <c r="CQX6" s="60"/>
      <c r="CQZ6" s="60"/>
      <c r="CRE6" s="60"/>
      <c r="CRF6" s="60"/>
      <c r="CRG6" s="60"/>
      <c r="CRH6" s="60"/>
      <c r="CRI6" s="60"/>
      <c r="CRJ6" s="60"/>
      <c r="CRK6" s="60"/>
      <c r="CRM6" s="60"/>
      <c r="CRN6" s="60"/>
      <c r="CRO6" s="60"/>
      <c r="CRQ6" s="60"/>
      <c r="CRS6" s="60"/>
      <c r="CRX6" s="60"/>
      <c r="CRY6" s="60"/>
      <c r="CRZ6" s="60"/>
      <c r="CSA6" s="60"/>
      <c r="CSB6" s="60"/>
      <c r="CSC6" s="60"/>
      <c r="CSD6" s="60"/>
      <c r="CSF6" s="60"/>
      <c r="CSG6" s="60"/>
      <c r="CSH6" s="60"/>
      <c r="CSJ6" s="60"/>
      <c r="CSL6" s="60"/>
      <c r="CSQ6" s="60"/>
      <c r="CSR6" s="60"/>
      <c r="CSS6" s="60"/>
      <c r="CST6" s="60"/>
      <c r="CSU6" s="60"/>
      <c r="CSV6" s="60"/>
      <c r="CSW6" s="60"/>
      <c r="CSY6" s="60"/>
      <c r="CSZ6" s="60"/>
      <c r="CTA6" s="60"/>
      <c r="CTC6" s="60"/>
      <c r="CTE6" s="60"/>
      <c r="CTJ6" s="60"/>
      <c r="CTK6" s="60"/>
      <c r="CTL6" s="60"/>
      <c r="CTM6" s="60"/>
      <c r="CTN6" s="60"/>
      <c r="CTO6" s="60"/>
      <c r="CTP6" s="60"/>
      <c r="CTR6" s="60"/>
      <c r="CTS6" s="60"/>
      <c r="CTT6" s="60"/>
      <c r="CTV6" s="60"/>
      <c r="CTX6" s="60"/>
      <c r="CUC6" s="60"/>
      <c r="CUD6" s="60"/>
      <c r="CUE6" s="60"/>
      <c r="CUF6" s="60"/>
      <c r="CUG6" s="60"/>
      <c r="CUH6" s="60"/>
      <c r="CUI6" s="60"/>
      <c r="CUK6" s="60"/>
      <c r="CUL6" s="60"/>
      <c r="CUM6" s="60"/>
      <c r="CUO6" s="60"/>
      <c r="CUQ6" s="60"/>
      <c r="CUV6" s="60"/>
      <c r="CUW6" s="60"/>
      <c r="CUX6" s="60"/>
      <c r="CUY6" s="60"/>
      <c r="CUZ6" s="60"/>
      <c r="CVA6" s="60"/>
      <c r="CVB6" s="60"/>
      <c r="CVD6" s="60"/>
      <c r="CVE6" s="60"/>
      <c r="CVF6" s="60"/>
      <c r="CVH6" s="60"/>
      <c r="CVJ6" s="60"/>
      <c r="CVO6" s="60"/>
      <c r="CVP6" s="60"/>
      <c r="CVQ6" s="60"/>
      <c r="CVR6" s="60"/>
      <c r="CVS6" s="60"/>
      <c r="CVT6" s="60"/>
      <c r="CVU6" s="60"/>
      <c r="CVW6" s="60"/>
      <c r="CVX6" s="60"/>
      <c r="CVY6" s="60"/>
      <c r="CWA6" s="60"/>
      <c r="CWC6" s="60"/>
      <c r="CWH6" s="60"/>
      <c r="CWI6" s="60"/>
      <c r="CWJ6" s="60"/>
      <c r="CWK6" s="60"/>
      <c r="CWL6" s="60"/>
      <c r="CWM6" s="60"/>
      <c r="CWN6" s="60"/>
      <c r="CWP6" s="60"/>
      <c r="CWQ6" s="60"/>
      <c r="CWR6" s="60"/>
      <c r="CWT6" s="60"/>
      <c r="CWV6" s="60"/>
      <c r="CXA6" s="60"/>
      <c r="CXB6" s="60"/>
      <c r="CXC6" s="60"/>
      <c r="CXD6" s="60"/>
      <c r="CXE6" s="60"/>
      <c r="CXF6" s="60"/>
      <c r="CXG6" s="60"/>
      <c r="CXI6" s="60"/>
      <c r="CXJ6" s="60"/>
      <c r="CXK6" s="60"/>
      <c r="CXM6" s="60"/>
      <c r="CXO6" s="60"/>
      <c r="CXT6" s="60"/>
      <c r="CXU6" s="60"/>
      <c r="CXV6" s="60"/>
      <c r="CXW6" s="60"/>
      <c r="CXX6" s="60"/>
      <c r="CXY6" s="60"/>
      <c r="CXZ6" s="60"/>
      <c r="CYB6" s="60"/>
      <c r="CYC6" s="60"/>
      <c r="CYD6" s="60"/>
      <c r="CYF6" s="60"/>
      <c r="CYH6" s="60"/>
      <c r="CYM6" s="60"/>
      <c r="CYN6" s="60"/>
      <c r="CYO6" s="60"/>
      <c r="CYP6" s="60"/>
      <c r="CYQ6" s="60"/>
      <c r="CYR6" s="60"/>
      <c r="CYS6" s="60"/>
      <c r="CYU6" s="60"/>
      <c r="CYV6" s="60"/>
      <c r="CYW6" s="60"/>
      <c r="CYY6" s="60"/>
      <c r="CZA6" s="60"/>
      <c r="CZF6" s="60"/>
      <c r="CZG6" s="60"/>
      <c r="CZH6" s="60"/>
      <c r="CZI6" s="60"/>
      <c r="CZJ6" s="60"/>
      <c r="CZK6" s="60"/>
      <c r="CZL6" s="60"/>
      <c r="CZN6" s="60"/>
      <c r="CZO6" s="60"/>
      <c r="CZP6" s="60"/>
      <c r="CZR6" s="60"/>
      <c r="CZT6" s="60"/>
      <c r="CZY6" s="60"/>
      <c r="CZZ6" s="60"/>
      <c r="DAA6" s="60"/>
      <c r="DAB6" s="60"/>
      <c r="DAC6" s="60"/>
      <c r="DAD6" s="60"/>
      <c r="DAE6" s="60"/>
      <c r="DAG6" s="60"/>
      <c r="DAH6" s="60"/>
      <c r="DAI6" s="60"/>
      <c r="DAK6" s="60"/>
      <c r="DAM6" s="60"/>
      <c r="DAR6" s="60"/>
      <c r="DAS6" s="60"/>
      <c r="DAT6" s="60"/>
      <c r="DAU6" s="60"/>
      <c r="DAV6" s="60"/>
      <c r="DAW6" s="60"/>
      <c r="DAX6" s="60"/>
      <c r="DAZ6" s="60"/>
      <c r="DBA6" s="60"/>
      <c r="DBB6" s="60"/>
      <c r="DBD6" s="60"/>
      <c r="DBF6" s="60"/>
      <c r="DBK6" s="60"/>
      <c r="DBL6" s="60"/>
      <c r="DBM6" s="60"/>
      <c r="DBN6" s="60"/>
      <c r="DBO6" s="60"/>
      <c r="DBP6" s="60"/>
      <c r="DBQ6" s="60"/>
      <c r="DBS6" s="60"/>
      <c r="DBT6" s="60"/>
      <c r="DBU6" s="60"/>
      <c r="DBW6" s="60"/>
      <c r="DBY6" s="60"/>
      <c r="DCD6" s="60"/>
      <c r="DCE6" s="60"/>
      <c r="DCF6" s="60"/>
      <c r="DCG6" s="60"/>
      <c r="DCH6" s="60"/>
      <c r="DCI6" s="60"/>
      <c r="DCJ6" s="60"/>
      <c r="DCL6" s="60"/>
      <c r="DCM6" s="60"/>
      <c r="DCN6" s="60"/>
      <c r="DCP6" s="60"/>
      <c r="DCR6" s="60"/>
      <c r="DCW6" s="60"/>
      <c r="DCX6" s="60"/>
      <c r="DCY6" s="60"/>
      <c r="DCZ6" s="60"/>
      <c r="DDA6" s="60"/>
      <c r="DDB6" s="60"/>
      <c r="DDC6" s="60"/>
      <c r="DDE6" s="60"/>
      <c r="DDF6" s="60"/>
      <c r="DDG6" s="60"/>
      <c r="DDI6" s="60"/>
      <c r="DDK6" s="60"/>
      <c r="DDP6" s="60"/>
      <c r="DDQ6" s="60"/>
      <c r="DDR6" s="60"/>
      <c r="DDS6" s="60"/>
      <c r="DDT6" s="60"/>
      <c r="DDU6" s="60"/>
      <c r="DDV6" s="60"/>
      <c r="DDX6" s="60"/>
      <c r="DDY6" s="60"/>
      <c r="DDZ6" s="60"/>
      <c r="DEB6" s="60"/>
      <c r="DED6" s="60"/>
      <c r="DEI6" s="60"/>
      <c r="DEJ6" s="60"/>
      <c r="DEK6" s="60"/>
      <c r="DEL6" s="60"/>
      <c r="DEM6" s="60"/>
      <c r="DEN6" s="60"/>
      <c r="DEO6" s="60"/>
      <c r="DEQ6" s="60"/>
      <c r="DER6" s="60"/>
      <c r="DES6" s="60"/>
      <c r="DEU6" s="60"/>
      <c r="DEW6" s="60"/>
      <c r="DFB6" s="60"/>
      <c r="DFC6" s="60"/>
      <c r="DFD6" s="60"/>
      <c r="DFE6" s="60"/>
      <c r="DFF6" s="60"/>
      <c r="DFG6" s="60"/>
      <c r="DFH6" s="60"/>
      <c r="DFJ6" s="60"/>
      <c r="DFK6" s="60"/>
      <c r="DFL6" s="60"/>
      <c r="DFN6" s="60"/>
      <c r="DFP6" s="60"/>
      <c r="DFU6" s="60"/>
      <c r="DFV6" s="60"/>
      <c r="DFW6" s="60"/>
      <c r="DFX6" s="60"/>
      <c r="DFY6" s="60"/>
      <c r="DFZ6" s="60"/>
      <c r="DGA6" s="60"/>
      <c r="DGC6" s="60"/>
      <c r="DGD6" s="60"/>
      <c r="DGE6" s="60"/>
      <c r="DGG6" s="60"/>
      <c r="DGI6" s="60"/>
      <c r="DGN6" s="60"/>
      <c r="DGO6" s="60"/>
      <c r="DGP6" s="60"/>
      <c r="DGQ6" s="60"/>
      <c r="DGR6" s="60"/>
      <c r="DGS6" s="60"/>
      <c r="DGT6" s="60"/>
      <c r="DGV6" s="60"/>
      <c r="DGW6" s="60"/>
      <c r="DGX6" s="60"/>
      <c r="DGZ6" s="60"/>
      <c r="DHB6" s="60"/>
      <c r="DHG6" s="60"/>
      <c r="DHH6" s="60"/>
      <c r="DHI6" s="60"/>
      <c r="DHJ6" s="60"/>
      <c r="DHK6" s="60"/>
      <c r="DHL6" s="60"/>
      <c r="DHM6" s="60"/>
      <c r="DHO6" s="60"/>
      <c r="DHP6" s="60"/>
      <c r="DHQ6" s="60"/>
      <c r="DHS6" s="60"/>
      <c r="DHU6" s="60"/>
      <c r="DHZ6" s="60"/>
      <c r="DIA6" s="60"/>
      <c r="DIB6" s="60"/>
      <c r="DIC6" s="60"/>
      <c r="DID6" s="60"/>
      <c r="DIE6" s="60"/>
      <c r="DIF6" s="60"/>
      <c r="DIH6" s="60"/>
      <c r="DII6" s="60"/>
      <c r="DIJ6" s="60"/>
      <c r="DIL6" s="60"/>
      <c r="DIN6" s="60"/>
      <c r="DIS6" s="60"/>
      <c r="DIT6" s="60"/>
      <c r="DIU6" s="60"/>
      <c r="DIV6" s="60"/>
      <c r="DIW6" s="60"/>
      <c r="DIX6" s="60"/>
      <c r="DIY6" s="60"/>
      <c r="DJA6" s="60"/>
      <c r="DJB6" s="60"/>
      <c r="DJC6" s="60"/>
      <c r="DJE6" s="60"/>
      <c r="DJG6" s="60"/>
      <c r="DJL6" s="60"/>
      <c r="DJM6" s="60"/>
      <c r="DJN6" s="60"/>
      <c r="DJO6" s="60"/>
      <c r="DJP6" s="60"/>
      <c r="DJQ6" s="60"/>
      <c r="DJR6" s="60"/>
      <c r="DJT6" s="60"/>
      <c r="DJU6" s="60"/>
      <c r="DJV6" s="60"/>
      <c r="DJX6" s="60"/>
      <c r="DJZ6" s="60"/>
      <c r="DKE6" s="60"/>
      <c r="DKF6" s="60"/>
      <c r="DKG6" s="60"/>
      <c r="DKH6" s="60"/>
      <c r="DKI6" s="60"/>
      <c r="DKJ6" s="60"/>
      <c r="DKK6" s="60"/>
      <c r="DKM6" s="60"/>
      <c r="DKN6" s="60"/>
      <c r="DKO6" s="60"/>
      <c r="DKQ6" s="60"/>
      <c r="DKS6" s="60"/>
      <c r="DKX6" s="60"/>
      <c r="DKY6" s="60"/>
      <c r="DKZ6" s="60"/>
      <c r="DLA6" s="60"/>
      <c r="DLB6" s="60"/>
      <c r="DLC6" s="60"/>
      <c r="DLD6" s="60"/>
      <c r="DLF6" s="60"/>
      <c r="DLG6" s="60"/>
      <c r="DLH6" s="60"/>
      <c r="DLJ6" s="60"/>
      <c r="DLL6" s="60"/>
      <c r="DLQ6" s="60"/>
      <c r="DLR6" s="60"/>
      <c r="DLS6" s="60"/>
      <c r="DLT6" s="60"/>
      <c r="DLU6" s="60"/>
      <c r="DLV6" s="60"/>
      <c r="DLW6" s="60"/>
      <c r="DLY6" s="60"/>
      <c r="DLZ6" s="60"/>
      <c r="DMA6" s="60"/>
      <c r="DMC6" s="60"/>
      <c r="DME6" s="60"/>
      <c r="DMJ6" s="60"/>
      <c r="DMK6" s="60"/>
      <c r="DML6" s="60"/>
      <c r="DMM6" s="60"/>
      <c r="DMN6" s="60"/>
      <c r="DMO6" s="60"/>
      <c r="DMP6" s="60"/>
      <c r="DMR6" s="60"/>
      <c r="DMS6" s="60"/>
      <c r="DMT6" s="60"/>
      <c r="DMV6" s="60"/>
      <c r="DMX6" s="60"/>
      <c r="DNC6" s="60"/>
      <c r="DND6" s="60"/>
      <c r="DNE6" s="60"/>
      <c r="DNF6" s="60"/>
      <c r="DNG6" s="60"/>
      <c r="DNH6" s="60"/>
      <c r="DNI6" s="60"/>
      <c r="DNK6" s="60"/>
      <c r="DNL6" s="60"/>
      <c r="DNM6" s="60"/>
      <c r="DNO6" s="60"/>
      <c r="DNQ6" s="60"/>
      <c r="DNV6" s="60"/>
      <c r="DNW6" s="60"/>
      <c r="DNX6" s="60"/>
      <c r="DNY6" s="60"/>
      <c r="DNZ6" s="60"/>
      <c r="DOA6" s="60"/>
      <c r="DOB6" s="60"/>
      <c r="DOD6" s="60"/>
      <c r="DOE6" s="60"/>
      <c r="DOF6" s="60"/>
      <c r="DOH6" s="60"/>
      <c r="DOJ6" s="60"/>
      <c r="DOO6" s="60"/>
      <c r="DOP6" s="60"/>
      <c r="DOQ6" s="60"/>
      <c r="DOR6" s="60"/>
      <c r="DOS6" s="60"/>
      <c r="DOT6" s="60"/>
      <c r="DOU6" s="60"/>
      <c r="DOW6" s="60"/>
      <c r="DOX6" s="60"/>
      <c r="DOY6" s="60"/>
      <c r="DPA6" s="60"/>
      <c r="DPC6" s="60"/>
      <c r="DPH6" s="60"/>
      <c r="DPI6" s="60"/>
      <c r="DPJ6" s="60"/>
      <c r="DPK6" s="60"/>
      <c r="DPL6" s="60"/>
      <c r="DPM6" s="60"/>
      <c r="DPN6" s="60"/>
      <c r="DPP6" s="60"/>
      <c r="DPQ6" s="60"/>
      <c r="DPR6" s="60"/>
      <c r="DPT6" s="60"/>
      <c r="DPV6" s="60"/>
      <c r="DQA6" s="60"/>
      <c r="DQB6" s="60"/>
      <c r="DQC6" s="60"/>
      <c r="DQD6" s="60"/>
      <c r="DQE6" s="60"/>
      <c r="DQF6" s="60"/>
      <c r="DQG6" s="60"/>
      <c r="DQI6" s="60"/>
      <c r="DQJ6" s="60"/>
      <c r="DQK6" s="60"/>
      <c r="DQM6" s="60"/>
      <c r="DQO6" s="60"/>
      <c r="DQT6" s="60"/>
      <c r="DQU6" s="60"/>
      <c r="DQV6" s="60"/>
      <c r="DQW6" s="60"/>
      <c r="DQX6" s="60"/>
      <c r="DQY6" s="60"/>
      <c r="DQZ6" s="60"/>
      <c r="DRB6" s="60"/>
      <c r="DRC6" s="60"/>
      <c r="DRD6" s="60"/>
      <c r="DRF6" s="60"/>
      <c r="DRH6" s="60"/>
      <c r="DRM6" s="60"/>
      <c r="DRN6" s="60"/>
      <c r="DRO6" s="60"/>
      <c r="DRP6" s="60"/>
      <c r="DRQ6" s="60"/>
      <c r="DRR6" s="60"/>
      <c r="DRS6" s="60"/>
      <c r="DRU6" s="60"/>
      <c r="DRV6" s="60"/>
      <c r="DRW6" s="60"/>
      <c r="DRY6" s="60"/>
      <c r="DSA6" s="60"/>
      <c r="DSF6" s="60"/>
      <c r="DSG6" s="60"/>
      <c r="DSH6" s="60"/>
      <c r="DSI6" s="60"/>
      <c r="DSJ6" s="60"/>
      <c r="DSK6" s="60"/>
      <c r="DSL6" s="60"/>
      <c r="DSN6" s="60"/>
      <c r="DSO6" s="60"/>
      <c r="DSP6" s="60"/>
      <c r="DSR6" s="60"/>
      <c r="DST6" s="60"/>
      <c r="DSY6" s="60"/>
      <c r="DSZ6" s="60"/>
      <c r="DTA6" s="60"/>
      <c r="DTB6" s="60"/>
      <c r="DTC6" s="60"/>
      <c r="DTD6" s="60"/>
      <c r="DTE6" s="60"/>
      <c r="DTG6" s="60"/>
      <c r="DTH6" s="60"/>
      <c r="DTI6" s="60"/>
      <c r="DTK6" s="60"/>
      <c r="DTM6" s="60"/>
      <c r="DTR6" s="60"/>
      <c r="DTS6" s="60"/>
      <c r="DTT6" s="60"/>
      <c r="DTU6" s="60"/>
      <c r="DTV6" s="60"/>
      <c r="DTW6" s="60"/>
      <c r="DTX6" s="60"/>
      <c r="DTZ6" s="60"/>
      <c r="DUA6" s="60"/>
      <c r="DUB6" s="60"/>
      <c r="DUD6" s="60"/>
      <c r="DUF6" s="60"/>
      <c r="DUK6" s="60"/>
      <c r="DUL6" s="60"/>
      <c r="DUM6" s="60"/>
      <c r="DUN6" s="60"/>
      <c r="DUO6" s="60"/>
      <c r="DUP6" s="60"/>
      <c r="DUQ6" s="60"/>
      <c r="DUS6" s="60"/>
      <c r="DUT6" s="60"/>
      <c r="DUU6" s="60"/>
      <c r="DUW6" s="60"/>
      <c r="DUY6" s="60"/>
      <c r="DVD6" s="60"/>
      <c r="DVE6" s="60"/>
      <c r="DVF6" s="60"/>
      <c r="DVG6" s="60"/>
      <c r="DVH6" s="60"/>
      <c r="DVI6" s="60"/>
      <c r="DVJ6" s="60"/>
      <c r="DVL6" s="60"/>
      <c r="DVM6" s="60"/>
      <c r="DVN6" s="60"/>
      <c r="DVP6" s="60"/>
      <c r="DVR6" s="60"/>
      <c r="DVW6" s="60"/>
      <c r="DVX6" s="60"/>
      <c r="DVY6" s="60"/>
      <c r="DVZ6" s="60"/>
      <c r="DWA6" s="60"/>
      <c r="DWB6" s="60"/>
      <c r="DWC6" s="60"/>
      <c r="DWE6" s="60"/>
      <c r="DWF6" s="60"/>
      <c r="DWG6" s="60"/>
      <c r="DWI6" s="60"/>
      <c r="DWK6" s="60"/>
      <c r="DWP6" s="60"/>
      <c r="DWQ6" s="60"/>
      <c r="DWR6" s="60"/>
      <c r="DWS6" s="60"/>
      <c r="DWT6" s="60"/>
      <c r="DWU6" s="60"/>
      <c r="DWV6" s="60"/>
      <c r="DWX6" s="60"/>
      <c r="DWY6" s="60"/>
      <c r="DWZ6" s="60"/>
      <c r="DXB6" s="60"/>
      <c r="DXD6" s="60"/>
      <c r="DXI6" s="60"/>
      <c r="DXJ6" s="60"/>
      <c r="DXK6" s="60"/>
      <c r="DXL6" s="60"/>
      <c r="DXM6" s="60"/>
      <c r="DXN6" s="60"/>
      <c r="DXO6" s="60"/>
      <c r="DXQ6" s="60"/>
      <c r="DXR6" s="60"/>
      <c r="DXS6" s="60"/>
      <c r="DXU6" s="60"/>
      <c r="DXW6" s="60"/>
      <c r="DYB6" s="60"/>
      <c r="DYC6" s="60"/>
      <c r="DYD6" s="60"/>
      <c r="DYE6" s="60"/>
      <c r="DYF6" s="60"/>
      <c r="DYG6" s="60"/>
      <c r="DYH6" s="60"/>
      <c r="DYJ6" s="60"/>
      <c r="DYK6" s="60"/>
      <c r="DYL6" s="60"/>
      <c r="DYN6" s="60"/>
      <c r="DYP6" s="60"/>
      <c r="DYU6" s="60"/>
      <c r="DYV6" s="60"/>
      <c r="DYW6" s="60"/>
      <c r="DYX6" s="60"/>
      <c r="DYY6" s="60"/>
      <c r="DYZ6" s="60"/>
      <c r="DZA6" s="60"/>
      <c r="DZC6" s="60"/>
      <c r="DZD6" s="60"/>
      <c r="DZE6" s="60"/>
      <c r="DZG6" s="60"/>
      <c r="DZI6" s="60"/>
      <c r="DZN6" s="60"/>
      <c r="DZO6" s="60"/>
      <c r="DZP6" s="60"/>
      <c r="DZQ6" s="60"/>
      <c r="DZR6" s="60"/>
      <c r="DZS6" s="60"/>
      <c r="DZT6" s="60"/>
      <c r="DZV6" s="60"/>
      <c r="DZW6" s="60"/>
      <c r="DZX6" s="60"/>
      <c r="DZZ6" s="60"/>
      <c r="EAB6" s="60"/>
      <c r="EAG6" s="60"/>
      <c r="EAH6" s="60"/>
      <c r="EAI6" s="60"/>
      <c r="EAJ6" s="60"/>
      <c r="EAK6" s="60"/>
      <c r="EAL6" s="60"/>
      <c r="EAM6" s="60"/>
      <c r="EAO6" s="60"/>
      <c r="EAP6" s="60"/>
      <c r="EAQ6" s="60"/>
      <c r="EAS6" s="60"/>
      <c r="EAU6" s="60"/>
      <c r="EAZ6" s="60"/>
      <c r="EBA6" s="60"/>
      <c r="EBB6" s="60"/>
      <c r="EBC6" s="60"/>
      <c r="EBD6" s="60"/>
      <c r="EBE6" s="60"/>
      <c r="EBF6" s="60"/>
      <c r="EBH6" s="60"/>
      <c r="EBI6" s="60"/>
      <c r="EBJ6" s="60"/>
      <c r="EBL6" s="60"/>
      <c r="EBN6" s="60"/>
      <c r="EBS6" s="60"/>
      <c r="EBT6" s="60"/>
      <c r="EBU6" s="60"/>
      <c r="EBV6" s="60"/>
      <c r="EBW6" s="60"/>
      <c r="EBX6" s="60"/>
      <c r="EBY6" s="60"/>
      <c r="ECA6" s="60"/>
      <c r="ECB6" s="60"/>
      <c r="ECC6" s="60"/>
      <c r="ECE6" s="60"/>
      <c r="ECG6" s="60"/>
      <c r="ECL6" s="60"/>
      <c r="ECM6" s="60"/>
      <c r="ECN6" s="60"/>
      <c r="ECO6" s="60"/>
      <c r="ECP6" s="60"/>
      <c r="ECQ6" s="60"/>
      <c r="ECR6" s="60"/>
      <c r="ECT6" s="60"/>
      <c r="ECU6" s="60"/>
      <c r="ECV6" s="60"/>
      <c r="ECX6" s="60"/>
      <c r="ECZ6" s="60"/>
      <c r="EDE6" s="60"/>
      <c r="EDF6" s="60"/>
      <c r="EDG6" s="60"/>
      <c r="EDH6" s="60"/>
      <c r="EDI6" s="60"/>
      <c r="EDJ6" s="60"/>
      <c r="EDK6" s="60"/>
      <c r="EDM6" s="60"/>
      <c r="EDN6" s="60"/>
      <c r="EDO6" s="60"/>
      <c r="EDQ6" s="60"/>
      <c r="EDS6" s="60"/>
      <c r="EDX6" s="60"/>
      <c r="EDY6" s="60"/>
      <c r="EDZ6" s="60"/>
      <c r="EEA6" s="60"/>
      <c r="EEB6" s="60"/>
      <c r="EEC6" s="60"/>
      <c r="EED6" s="60"/>
      <c r="EEF6" s="60"/>
      <c r="EEG6" s="60"/>
      <c r="EEH6" s="60"/>
      <c r="EEJ6" s="60"/>
      <c r="EEL6" s="60"/>
      <c r="EEQ6" s="60"/>
      <c r="EER6" s="60"/>
      <c r="EES6" s="60"/>
      <c r="EET6" s="60"/>
      <c r="EEU6" s="60"/>
      <c r="EEV6" s="60"/>
      <c r="EEW6" s="60"/>
      <c r="EEY6" s="60"/>
      <c r="EEZ6" s="60"/>
      <c r="EFA6" s="60"/>
      <c r="EFC6" s="60"/>
      <c r="EFE6" s="60"/>
      <c r="EFJ6" s="60"/>
      <c r="EFK6" s="60"/>
      <c r="EFL6" s="60"/>
      <c r="EFM6" s="60"/>
      <c r="EFN6" s="60"/>
      <c r="EFO6" s="60"/>
      <c r="EFP6" s="60"/>
      <c r="EFR6" s="60"/>
      <c r="EFS6" s="60"/>
      <c r="EFT6" s="60"/>
      <c r="EFV6" s="60"/>
      <c r="EFX6" s="60"/>
      <c r="EGC6" s="60"/>
      <c r="EGD6" s="60"/>
      <c r="EGE6" s="60"/>
      <c r="EGF6" s="60"/>
      <c r="EGG6" s="60"/>
      <c r="EGH6" s="60"/>
      <c r="EGI6" s="60"/>
      <c r="EGK6" s="60"/>
      <c r="EGL6" s="60"/>
      <c r="EGM6" s="60"/>
      <c r="EGO6" s="60"/>
      <c r="EGQ6" s="60"/>
      <c r="EGV6" s="60"/>
      <c r="EGW6" s="60"/>
      <c r="EGX6" s="60"/>
      <c r="EGY6" s="60"/>
      <c r="EGZ6" s="60"/>
      <c r="EHA6" s="60"/>
      <c r="EHB6" s="60"/>
      <c r="EHD6" s="60"/>
      <c r="EHE6" s="60"/>
      <c r="EHF6" s="60"/>
      <c r="EHH6" s="60"/>
      <c r="EHJ6" s="60"/>
      <c r="EHO6" s="60"/>
      <c r="EHP6" s="60"/>
      <c r="EHQ6" s="60"/>
      <c r="EHR6" s="60"/>
      <c r="EHS6" s="60"/>
      <c r="EHT6" s="60"/>
      <c r="EHU6" s="60"/>
      <c r="EHW6" s="60"/>
      <c r="EHX6" s="60"/>
      <c r="EHY6" s="60"/>
      <c r="EIA6" s="60"/>
      <c r="EIC6" s="60"/>
      <c r="EIH6" s="60"/>
      <c r="EII6" s="60"/>
      <c r="EIJ6" s="60"/>
      <c r="EIK6" s="60"/>
      <c r="EIL6" s="60"/>
      <c r="EIM6" s="60"/>
      <c r="EIN6" s="60"/>
      <c r="EIP6" s="60"/>
      <c r="EIQ6" s="60"/>
      <c r="EIR6" s="60"/>
      <c r="EIT6" s="60"/>
      <c r="EIV6" s="60"/>
      <c r="EJA6" s="60"/>
      <c r="EJB6" s="60"/>
      <c r="EJC6" s="60"/>
      <c r="EJD6" s="60"/>
      <c r="EJE6" s="60"/>
      <c r="EJF6" s="60"/>
      <c r="EJG6" s="60"/>
      <c r="EJI6" s="60"/>
      <c r="EJJ6" s="60"/>
      <c r="EJK6" s="60"/>
      <c r="EJM6" s="60"/>
      <c r="EJO6" s="60"/>
      <c r="EJT6" s="60"/>
      <c r="EJU6" s="60"/>
      <c r="EJV6" s="60"/>
      <c r="EJW6" s="60"/>
      <c r="EJX6" s="60"/>
      <c r="EJY6" s="60"/>
      <c r="EJZ6" s="60"/>
      <c r="EKB6" s="60"/>
      <c r="EKC6" s="60"/>
      <c r="EKD6" s="60"/>
      <c r="EKF6" s="60"/>
      <c r="EKH6" s="60"/>
      <c r="EKM6" s="60"/>
      <c r="EKN6" s="60"/>
      <c r="EKO6" s="60"/>
      <c r="EKP6" s="60"/>
      <c r="EKQ6" s="60"/>
      <c r="EKR6" s="60"/>
      <c r="EKS6" s="60"/>
      <c r="EKU6" s="60"/>
      <c r="EKV6" s="60"/>
      <c r="EKW6" s="60"/>
      <c r="EKY6" s="60"/>
      <c r="ELA6" s="60"/>
      <c r="ELF6" s="60"/>
      <c r="ELG6" s="60"/>
      <c r="ELH6" s="60"/>
      <c r="ELI6" s="60"/>
      <c r="ELJ6" s="60"/>
      <c r="ELK6" s="60"/>
      <c r="ELL6" s="60"/>
      <c r="ELN6" s="60"/>
      <c r="ELO6" s="60"/>
      <c r="ELP6" s="60"/>
      <c r="ELR6" s="60"/>
      <c r="ELT6" s="60"/>
      <c r="ELY6" s="60"/>
      <c r="ELZ6" s="60"/>
      <c r="EMA6" s="60"/>
      <c r="EMB6" s="60"/>
      <c r="EMC6" s="60"/>
      <c r="EMD6" s="60"/>
      <c r="EME6" s="60"/>
      <c r="EMG6" s="60"/>
      <c r="EMH6" s="60"/>
      <c r="EMI6" s="60"/>
      <c r="EMK6" s="60"/>
      <c r="EMM6" s="60"/>
      <c r="EMR6" s="60"/>
      <c r="EMS6" s="60"/>
      <c r="EMT6" s="60"/>
      <c r="EMU6" s="60"/>
      <c r="EMV6" s="60"/>
      <c r="EMW6" s="60"/>
      <c r="EMX6" s="60"/>
      <c r="EMZ6" s="60"/>
      <c r="ENA6" s="60"/>
      <c r="ENB6" s="60"/>
      <c r="END6" s="60"/>
      <c r="ENF6" s="60"/>
      <c r="ENK6" s="60"/>
      <c r="ENL6" s="60"/>
      <c r="ENM6" s="60"/>
      <c r="ENN6" s="60"/>
      <c r="ENO6" s="60"/>
      <c r="ENP6" s="60"/>
      <c r="ENQ6" s="60"/>
      <c r="ENS6" s="60"/>
      <c r="ENT6" s="60"/>
      <c r="ENU6" s="60"/>
      <c r="ENW6" s="60"/>
      <c r="ENY6" s="60"/>
      <c r="EOD6" s="60"/>
      <c r="EOE6" s="60"/>
      <c r="EOF6" s="60"/>
      <c r="EOG6" s="60"/>
      <c r="EOH6" s="60"/>
      <c r="EOI6" s="60"/>
      <c r="EOJ6" s="60"/>
      <c r="EOL6" s="60"/>
      <c r="EOM6" s="60"/>
      <c r="EON6" s="60"/>
      <c r="EOP6" s="60"/>
      <c r="EOR6" s="60"/>
      <c r="EOW6" s="60"/>
      <c r="EOX6" s="60"/>
      <c r="EOY6" s="60"/>
      <c r="EOZ6" s="60"/>
      <c r="EPA6" s="60"/>
      <c r="EPB6" s="60"/>
      <c r="EPC6" s="60"/>
      <c r="EPE6" s="60"/>
      <c r="EPF6" s="60"/>
      <c r="EPG6" s="60"/>
      <c r="EPI6" s="60"/>
      <c r="EPK6" s="60"/>
      <c r="EPP6" s="60"/>
      <c r="EPQ6" s="60"/>
      <c r="EPR6" s="60"/>
      <c r="EPS6" s="60"/>
      <c r="EPT6" s="60"/>
      <c r="EPU6" s="60"/>
      <c r="EPV6" s="60"/>
      <c r="EPX6" s="60"/>
      <c r="EPY6" s="60"/>
      <c r="EPZ6" s="60"/>
      <c r="EQB6" s="60"/>
      <c r="EQD6" s="60"/>
      <c r="EQI6" s="60"/>
      <c r="EQJ6" s="60"/>
      <c r="EQK6" s="60"/>
      <c r="EQL6" s="60"/>
      <c r="EQM6" s="60"/>
      <c r="EQN6" s="60"/>
      <c r="EQO6" s="60"/>
      <c r="EQQ6" s="60"/>
      <c r="EQR6" s="60"/>
      <c r="EQS6" s="60"/>
      <c r="EQU6" s="60"/>
      <c r="EQW6" s="60"/>
      <c r="ERB6" s="60"/>
      <c r="ERC6" s="60"/>
      <c r="ERD6" s="60"/>
      <c r="ERE6" s="60"/>
      <c r="ERF6" s="60"/>
      <c r="ERG6" s="60"/>
      <c r="ERH6" s="60"/>
      <c r="ERJ6" s="60"/>
      <c r="ERK6" s="60"/>
      <c r="ERL6" s="60"/>
      <c r="ERN6" s="60"/>
      <c r="ERP6" s="60"/>
      <c r="ERU6" s="60"/>
      <c r="ERV6" s="60"/>
      <c r="ERW6" s="60"/>
      <c r="ERX6" s="60"/>
      <c r="ERY6" s="60"/>
      <c r="ERZ6" s="60"/>
      <c r="ESA6" s="60"/>
      <c r="ESC6" s="60"/>
      <c r="ESD6" s="60"/>
      <c r="ESE6" s="60"/>
      <c r="ESG6" s="60"/>
      <c r="ESI6" s="60"/>
      <c r="ESN6" s="60"/>
      <c r="ESO6" s="60"/>
      <c r="ESP6" s="60"/>
      <c r="ESQ6" s="60"/>
      <c r="ESR6" s="60"/>
      <c r="ESS6" s="60"/>
      <c r="EST6" s="60"/>
      <c r="ESV6" s="60"/>
      <c r="ESW6" s="60"/>
      <c r="ESX6" s="60"/>
      <c r="ESZ6" s="60"/>
      <c r="ETB6" s="60"/>
      <c r="ETG6" s="60"/>
      <c r="ETH6" s="60"/>
      <c r="ETI6" s="60"/>
      <c r="ETJ6" s="60"/>
      <c r="ETK6" s="60"/>
      <c r="ETL6" s="60"/>
      <c r="ETM6" s="60"/>
      <c r="ETO6" s="60"/>
      <c r="ETP6" s="60"/>
      <c r="ETQ6" s="60"/>
      <c r="ETS6" s="60"/>
      <c r="ETU6" s="60"/>
      <c r="ETZ6" s="60"/>
      <c r="EUA6" s="60"/>
      <c r="EUB6" s="60"/>
      <c r="EUC6" s="60"/>
      <c r="EUD6" s="60"/>
      <c r="EUE6" s="60"/>
      <c r="EUF6" s="60"/>
      <c r="EUH6" s="60"/>
      <c r="EUI6" s="60"/>
      <c r="EUJ6" s="60"/>
      <c r="EUL6" s="60"/>
      <c r="EUN6" s="60"/>
      <c r="EUS6" s="60"/>
      <c r="EUT6" s="60"/>
      <c r="EUU6" s="60"/>
      <c r="EUV6" s="60"/>
      <c r="EUW6" s="60"/>
      <c r="EUX6" s="60"/>
      <c r="EUY6" s="60"/>
      <c r="EVA6" s="60"/>
      <c r="EVB6" s="60"/>
      <c r="EVC6" s="60"/>
      <c r="EVE6" s="60"/>
      <c r="EVG6" s="60"/>
      <c r="EVL6" s="60"/>
      <c r="EVM6" s="60"/>
      <c r="EVN6" s="60"/>
      <c r="EVO6" s="60"/>
      <c r="EVP6" s="60"/>
      <c r="EVQ6" s="60"/>
      <c r="EVR6" s="60"/>
      <c r="EVT6" s="60"/>
      <c r="EVU6" s="60"/>
      <c r="EVV6" s="60"/>
      <c r="EVX6" s="60"/>
      <c r="EVZ6" s="60"/>
      <c r="EWE6" s="60"/>
      <c r="EWF6" s="60"/>
      <c r="EWG6" s="60"/>
      <c r="EWH6" s="60"/>
      <c r="EWI6" s="60"/>
      <c r="EWJ6" s="60"/>
      <c r="EWK6" s="60"/>
      <c r="EWM6" s="60"/>
      <c r="EWN6" s="60"/>
      <c r="EWO6" s="60"/>
      <c r="EWQ6" s="60"/>
      <c r="EWS6" s="60"/>
      <c r="EWX6" s="60"/>
      <c r="EWY6" s="60"/>
      <c r="EWZ6" s="60"/>
      <c r="EXA6" s="60"/>
      <c r="EXB6" s="60"/>
      <c r="EXC6" s="60"/>
      <c r="EXD6" s="60"/>
      <c r="EXF6" s="60"/>
      <c r="EXG6" s="60"/>
      <c r="EXH6" s="60"/>
      <c r="EXJ6" s="60"/>
      <c r="EXL6" s="60"/>
      <c r="EXQ6" s="60"/>
      <c r="EXR6" s="60"/>
      <c r="EXS6" s="60"/>
      <c r="EXT6" s="60"/>
      <c r="EXU6" s="60"/>
      <c r="EXV6" s="60"/>
      <c r="EXW6" s="60"/>
      <c r="EXY6" s="60"/>
      <c r="EXZ6" s="60"/>
      <c r="EYA6" s="60"/>
      <c r="EYC6" s="60"/>
      <c r="EYE6" s="60"/>
      <c r="EYJ6" s="60"/>
      <c r="EYK6" s="60"/>
      <c r="EYL6" s="60"/>
      <c r="EYM6" s="60"/>
      <c r="EYN6" s="60"/>
      <c r="EYO6" s="60"/>
      <c r="EYP6" s="60"/>
      <c r="EYR6" s="60"/>
      <c r="EYS6" s="60"/>
      <c r="EYT6" s="60"/>
      <c r="EYV6" s="60"/>
      <c r="EYX6" s="60"/>
      <c r="EZC6" s="60"/>
      <c r="EZD6" s="60"/>
      <c r="EZE6" s="60"/>
      <c r="EZF6" s="60"/>
      <c r="EZG6" s="60"/>
      <c r="EZH6" s="60"/>
      <c r="EZI6" s="60"/>
      <c r="EZK6" s="60"/>
      <c r="EZL6" s="60"/>
      <c r="EZM6" s="60"/>
      <c r="EZO6" s="60"/>
      <c r="EZQ6" s="60"/>
      <c r="EZV6" s="60"/>
      <c r="EZW6" s="60"/>
      <c r="EZX6" s="60"/>
      <c r="EZY6" s="60"/>
      <c r="EZZ6" s="60"/>
      <c r="FAA6" s="60"/>
      <c r="FAB6" s="60"/>
      <c r="FAD6" s="60"/>
      <c r="FAE6" s="60"/>
      <c r="FAF6" s="60"/>
      <c r="FAH6" s="60"/>
      <c r="FAJ6" s="60"/>
      <c r="FAO6" s="60"/>
      <c r="FAP6" s="60"/>
      <c r="FAQ6" s="60"/>
      <c r="FAR6" s="60"/>
      <c r="FAS6" s="60"/>
      <c r="FAT6" s="60"/>
      <c r="FAU6" s="60"/>
      <c r="FAW6" s="60"/>
      <c r="FAX6" s="60"/>
      <c r="FAY6" s="60"/>
      <c r="FBA6" s="60"/>
      <c r="FBC6" s="60"/>
      <c r="FBH6" s="60"/>
      <c r="FBI6" s="60"/>
      <c r="FBJ6" s="60"/>
      <c r="FBK6" s="60"/>
      <c r="FBL6" s="60"/>
      <c r="FBM6" s="60"/>
      <c r="FBN6" s="60"/>
      <c r="FBP6" s="60"/>
      <c r="FBQ6" s="60"/>
      <c r="FBR6" s="60"/>
      <c r="FBT6" s="60"/>
      <c r="FBV6" s="60"/>
      <c r="FCA6" s="60"/>
      <c r="FCB6" s="60"/>
      <c r="FCC6" s="60"/>
      <c r="FCD6" s="60"/>
      <c r="FCE6" s="60"/>
      <c r="FCF6" s="60"/>
      <c r="FCG6" s="60"/>
      <c r="FCI6" s="60"/>
      <c r="FCJ6" s="60"/>
      <c r="FCK6" s="60"/>
      <c r="FCM6" s="60"/>
      <c r="FCO6" s="60"/>
      <c r="FCT6" s="60"/>
      <c r="FCU6" s="60"/>
      <c r="FCV6" s="60"/>
      <c r="FCW6" s="60"/>
      <c r="FCX6" s="60"/>
      <c r="FCY6" s="60"/>
      <c r="FCZ6" s="60"/>
      <c r="FDB6" s="60"/>
      <c r="FDC6" s="60"/>
      <c r="FDD6" s="60"/>
      <c r="FDF6" s="60"/>
      <c r="FDH6" s="60"/>
      <c r="FDM6" s="60"/>
      <c r="FDN6" s="60"/>
      <c r="FDO6" s="60"/>
      <c r="FDP6" s="60"/>
      <c r="FDQ6" s="60"/>
      <c r="FDR6" s="60"/>
      <c r="FDS6" s="60"/>
      <c r="FDU6" s="60"/>
      <c r="FDV6" s="60"/>
      <c r="FDW6" s="60"/>
      <c r="FDY6" s="60"/>
      <c r="FEA6" s="60"/>
      <c r="FEF6" s="60"/>
      <c r="FEG6" s="60"/>
      <c r="FEH6" s="60"/>
      <c r="FEI6" s="60"/>
      <c r="FEJ6" s="60"/>
      <c r="FEK6" s="60"/>
      <c r="FEL6" s="60"/>
      <c r="FEN6" s="60"/>
      <c r="FEO6" s="60"/>
      <c r="FEP6" s="60"/>
      <c r="FER6" s="60"/>
      <c r="FET6" s="60"/>
      <c r="FEY6" s="60"/>
      <c r="FEZ6" s="60"/>
      <c r="FFA6" s="60"/>
      <c r="FFB6" s="60"/>
      <c r="FFC6" s="60"/>
      <c r="FFD6" s="60"/>
      <c r="FFE6" s="60"/>
      <c r="FFG6" s="60"/>
      <c r="FFH6" s="60"/>
      <c r="FFI6" s="60"/>
      <c r="FFK6" s="60"/>
      <c r="FFM6" s="60"/>
      <c r="FFR6" s="60"/>
      <c r="FFS6" s="60"/>
      <c r="FFT6" s="60"/>
      <c r="FFU6" s="60"/>
      <c r="FFV6" s="60"/>
      <c r="FFW6" s="60"/>
      <c r="FFX6" s="60"/>
      <c r="FFZ6" s="60"/>
      <c r="FGA6" s="60"/>
      <c r="FGB6" s="60"/>
      <c r="FGD6" s="60"/>
      <c r="FGF6" s="60"/>
      <c r="FGK6" s="60"/>
      <c r="FGL6" s="60"/>
      <c r="FGM6" s="60"/>
      <c r="FGN6" s="60"/>
      <c r="FGO6" s="60"/>
      <c r="FGP6" s="60"/>
      <c r="FGQ6" s="60"/>
      <c r="FGS6" s="60"/>
      <c r="FGT6" s="60"/>
      <c r="FGU6" s="60"/>
      <c r="FGW6" s="60"/>
      <c r="FGY6" s="60"/>
      <c r="FHD6" s="60"/>
      <c r="FHE6" s="60"/>
      <c r="FHF6" s="60"/>
      <c r="FHG6" s="60"/>
      <c r="FHH6" s="60"/>
      <c r="FHI6" s="60"/>
      <c r="FHJ6" s="60"/>
      <c r="FHL6" s="60"/>
      <c r="FHM6" s="60"/>
      <c r="FHN6" s="60"/>
      <c r="FHP6" s="60"/>
      <c r="FHR6" s="60"/>
      <c r="FHW6" s="60"/>
      <c r="FHX6" s="60"/>
      <c r="FHY6" s="60"/>
      <c r="FHZ6" s="60"/>
      <c r="FIA6" s="60"/>
      <c r="FIB6" s="60"/>
      <c r="FIC6" s="60"/>
      <c r="FIE6" s="60"/>
      <c r="FIF6" s="60"/>
      <c r="FIG6" s="60"/>
      <c r="FII6" s="60"/>
      <c r="FIK6" s="60"/>
      <c r="FIP6" s="60"/>
      <c r="FIQ6" s="60"/>
      <c r="FIR6" s="60"/>
      <c r="FIS6" s="60"/>
      <c r="FIT6" s="60"/>
      <c r="FIU6" s="60"/>
      <c r="FIV6" s="60"/>
      <c r="FIX6" s="60"/>
      <c r="FIY6" s="60"/>
      <c r="FIZ6" s="60"/>
      <c r="FJB6" s="60"/>
      <c r="FJD6" s="60"/>
      <c r="FJI6" s="60"/>
      <c r="FJJ6" s="60"/>
      <c r="FJK6" s="60"/>
      <c r="FJL6" s="60"/>
      <c r="FJM6" s="60"/>
      <c r="FJN6" s="60"/>
      <c r="FJO6" s="60"/>
      <c r="FJQ6" s="60"/>
      <c r="FJR6" s="60"/>
      <c r="FJS6" s="60"/>
      <c r="FJU6" s="60"/>
      <c r="FJW6" s="60"/>
      <c r="FKB6" s="60"/>
      <c r="FKC6" s="60"/>
      <c r="FKD6" s="60"/>
      <c r="FKE6" s="60"/>
      <c r="FKF6" s="60"/>
      <c r="FKG6" s="60"/>
      <c r="FKH6" s="60"/>
      <c r="FKJ6" s="60"/>
      <c r="FKK6" s="60"/>
      <c r="FKL6" s="60"/>
      <c r="FKN6" s="60"/>
      <c r="FKP6" s="60"/>
      <c r="FKU6" s="60"/>
      <c r="FKV6" s="60"/>
      <c r="FKW6" s="60"/>
      <c r="FKX6" s="60"/>
      <c r="FKY6" s="60"/>
      <c r="FKZ6" s="60"/>
      <c r="FLA6" s="60"/>
      <c r="FLC6" s="60"/>
      <c r="FLD6" s="60"/>
      <c r="FLE6" s="60"/>
      <c r="FLG6" s="60"/>
      <c r="FLI6" s="60"/>
      <c r="FLN6" s="60"/>
      <c r="FLO6" s="60"/>
      <c r="FLP6" s="60"/>
      <c r="FLQ6" s="60"/>
      <c r="FLR6" s="60"/>
      <c r="FLS6" s="60"/>
      <c r="FLT6" s="60"/>
      <c r="FLV6" s="60"/>
      <c r="FLW6" s="60"/>
      <c r="FLX6" s="60"/>
      <c r="FLZ6" s="60"/>
      <c r="FMB6" s="60"/>
      <c r="FMG6" s="60"/>
      <c r="FMH6" s="60"/>
      <c r="FMI6" s="60"/>
      <c r="FMJ6" s="60"/>
      <c r="FMK6" s="60"/>
      <c r="FML6" s="60"/>
      <c r="FMM6" s="60"/>
      <c r="FMO6" s="60"/>
      <c r="FMP6" s="60"/>
      <c r="FMQ6" s="60"/>
      <c r="FMS6" s="60"/>
      <c r="FMU6" s="60"/>
      <c r="FMZ6" s="60"/>
      <c r="FNA6" s="60"/>
      <c r="FNB6" s="60"/>
      <c r="FNC6" s="60"/>
      <c r="FND6" s="60"/>
      <c r="FNE6" s="60"/>
      <c r="FNF6" s="60"/>
      <c r="FNH6" s="60"/>
      <c r="FNI6" s="60"/>
      <c r="FNJ6" s="60"/>
      <c r="FNL6" s="60"/>
      <c r="FNN6" s="60"/>
      <c r="FNS6" s="60"/>
      <c r="FNT6" s="60"/>
      <c r="FNU6" s="60"/>
      <c r="FNV6" s="60"/>
      <c r="FNW6" s="60"/>
      <c r="FNX6" s="60"/>
      <c r="FNY6" s="60"/>
      <c r="FOA6" s="60"/>
      <c r="FOB6" s="60"/>
      <c r="FOC6" s="60"/>
      <c r="FOE6" s="60"/>
      <c r="FOG6" s="60"/>
      <c r="FOL6" s="60"/>
      <c r="FOM6" s="60"/>
      <c r="FON6" s="60"/>
      <c r="FOO6" s="60"/>
      <c r="FOP6" s="60"/>
      <c r="FOQ6" s="60"/>
      <c r="FOR6" s="60"/>
      <c r="FOT6" s="60"/>
      <c r="FOU6" s="60"/>
      <c r="FOV6" s="60"/>
      <c r="FOX6" s="60"/>
      <c r="FOZ6" s="60"/>
      <c r="FPE6" s="60"/>
      <c r="FPF6" s="60"/>
      <c r="FPG6" s="60"/>
      <c r="FPH6" s="60"/>
      <c r="FPI6" s="60"/>
      <c r="FPJ6" s="60"/>
      <c r="FPK6" s="60"/>
      <c r="FPM6" s="60"/>
      <c r="FPN6" s="60"/>
      <c r="FPO6" s="60"/>
      <c r="FPQ6" s="60"/>
      <c r="FPS6" s="60"/>
      <c r="FPX6" s="60"/>
      <c r="FPY6" s="60"/>
      <c r="FPZ6" s="60"/>
      <c r="FQA6" s="60"/>
      <c r="FQB6" s="60"/>
      <c r="FQC6" s="60"/>
      <c r="FQD6" s="60"/>
      <c r="FQF6" s="60"/>
      <c r="FQG6" s="60"/>
      <c r="FQH6" s="60"/>
      <c r="FQJ6" s="60"/>
      <c r="FQL6" s="60"/>
      <c r="FQQ6" s="60"/>
      <c r="FQR6" s="60"/>
      <c r="FQS6" s="60"/>
      <c r="FQT6" s="60"/>
      <c r="FQU6" s="60"/>
      <c r="FQV6" s="60"/>
      <c r="FQW6" s="60"/>
      <c r="FQY6" s="60"/>
      <c r="FQZ6" s="60"/>
      <c r="FRA6" s="60"/>
      <c r="FRC6" s="60"/>
      <c r="FRE6" s="60"/>
      <c r="FRJ6" s="60"/>
      <c r="FRK6" s="60"/>
      <c r="FRL6" s="60"/>
      <c r="FRM6" s="60"/>
      <c r="FRN6" s="60"/>
      <c r="FRO6" s="60"/>
      <c r="FRP6" s="60"/>
      <c r="FRR6" s="60"/>
      <c r="FRS6" s="60"/>
      <c r="FRT6" s="60"/>
      <c r="FRV6" s="60"/>
      <c r="FRX6" s="60"/>
      <c r="FSC6" s="60"/>
      <c r="FSD6" s="60"/>
      <c r="FSE6" s="60"/>
      <c r="FSF6" s="60"/>
      <c r="FSG6" s="60"/>
      <c r="FSH6" s="60"/>
      <c r="FSI6" s="60"/>
      <c r="FSK6" s="60"/>
      <c r="FSL6" s="60"/>
      <c r="FSM6" s="60"/>
      <c r="FSO6" s="60"/>
      <c r="FSQ6" s="60"/>
      <c r="FSV6" s="60"/>
      <c r="FSW6" s="60"/>
      <c r="FSX6" s="60"/>
      <c r="FSY6" s="60"/>
      <c r="FSZ6" s="60"/>
      <c r="FTA6" s="60"/>
      <c r="FTB6" s="60"/>
      <c r="FTD6" s="60"/>
      <c r="FTE6" s="60"/>
      <c r="FTF6" s="60"/>
      <c r="FTH6" s="60"/>
      <c r="FTJ6" s="60"/>
      <c r="FTO6" s="60"/>
      <c r="FTP6" s="60"/>
      <c r="FTQ6" s="60"/>
      <c r="FTR6" s="60"/>
      <c r="FTS6" s="60"/>
      <c r="FTT6" s="60"/>
      <c r="FTU6" s="60"/>
      <c r="FTW6" s="60"/>
      <c r="FTX6" s="60"/>
      <c r="FTY6" s="60"/>
      <c r="FUA6" s="60"/>
      <c r="FUC6" s="60"/>
      <c r="FUH6" s="60"/>
      <c r="FUI6" s="60"/>
      <c r="FUJ6" s="60"/>
      <c r="FUK6" s="60"/>
      <c r="FUL6" s="60"/>
      <c r="FUM6" s="60"/>
      <c r="FUN6" s="60"/>
      <c r="FUP6" s="60"/>
      <c r="FUQ6" s="60"/>
      <c r="FUR6" s="60"/>
      <c r="FUT6" s="60"/>
      <c r="FUV6" s="60"/>
      <c r="FVA6" s="60"/>
      <c r="FVB6" s="60"/>
      <c r="FVC6" s="60"/>
      <c r="FVD6" s="60"/>
      <c r="FVE6" s="60"/>
      <c r="FVF6" s="60"/>
      <c r="FVG6" s="60"/>
      <c r="FVI6" s="60"/>
      <c r="FVJ6" s="60"/>
      <c r="FVK6" s="60"/>
      <c r="FVM6" s="60"/>
      <c r="FVO6" s="60"/>
      <c r="FVT6" s="60"/>
      <c r="FVU6" s="60"/>
      <c r="FVV6" s="60"/>
      <c r="FVW6" s="60"/>
      <c r="FVX6" s="60"/>
      <c r="FVY6" s="60"/>
      <c r="FVZ6" s="60"/>
      <c r="FWB6" s="60"/>
      <c r="FWC6" s="60"/>
      <c r="FWD6" s="60"/>
      <c r="FWF6" s="60"/>
      <c r="FWH6" s="60"/>
      <c r="FWM6" s="60"/>
      <c r="FWN6" s="60"/>
      <c r="FWO6" s="60"/>
      <c r="FWP6" s="60"/>
      <c r="FWQ6" s="60"/>
      <c r="FWR6" s="60"/>
      <c r="FWS6" s="60"/>
      <c r="FWU6" s="60"/>
      <c r="FWV6" s="60"/>
      <c r="FWW6" s="60"/>
      <c r="FWY6" s="60"/>
      <c r="FXA6" s="60"/>
      <c r="FXF6" s="60"/>
      <c r="FXG6" s="60"/>
      <c r="FXH6" s="60"/>
      <c r="FXI6" s="60"/>
      <c r="FXJ6" s="60"/>
      <c r="FXK6" s="60"/>
      <c r="FXL6" s="60"/>
      <c r="FXN6" s="60"/>
      <c r="FXO6" s="60"/>
      <c r="FXP6" s="60"/>
      <c r="FXR6" s="60"/>
      <c r="FXT6" s="60"/>
      <c r="FXY6" s="60"/>
      <c r="FXZ6" s="60"/>
      <c r="FYA6" s="60"/>
      <c r="FYB6" s="60"/>
      <c r="FYC6" s="60"/>
      <c r="FYD6" s="60"/>
      <c r="FYE6" s="60"/>
      <c r="FYG6" s="60"/>
      <c r="FYH6" s="60"/>
      <c r="FYI6" s="60"/>
      <c r="FYK6" s="60"/>
      <c r="FYM6" s="60"/>
      <c r="FYR6" s="60"/>
      <c r="FYS6" s="60"/>
      <c r="FYT6" s="60"/>
      <c r="FYU6" s="60"/>
      <c r="FYV6" s="60"/>
      <c r="FYW6" s="60"/>
      <c r="FYX6" s="60"/>
      <c r="FYZ6" s="60"/>
      <c r="FZA6" s="60"/>
      <c r="FZB6" s="60"/>
      <c r="FZD6" s="60"/>
      <c r="FZF6" s="60"/>
      <c r="FZK6" s="60"/>
      <c r="FZL6" s="60"/>
      <c r="FZM6" s="60"/>
      <c r="FZN6" s="60"/>
      <c r="FZO6" s="60"/>
      <c r="FZP6" s="60"/>
      <c r="FZQ6" s="60"/>
      <c r="FZS6" s="60"/>
      <c r="FZT6" s="60"/>
      <c r="FZU6" s="60"/>
      <c r="FZW6" s="60"/>
      <c r="FZY6" s="60"/>
      <c r="GAD6" s="60"/>
      <c r="GAE6" s="60"/>
      <c r="GAF6" s="60"/>
      <c r="GAG6" s="60"/>
      <c r="GAH6" s="60"/>
      <c r="GAI6" s="60"/>
      <c r="GAJ6" s="60"/>
      <c r="GAL6" s="60"/>
      <c r="GAM6" s="60"/>
      <c r="GAN6" s="60"/>
      <c r="GAP6" s="60"/>
      <c r="GAR6" s="60"/>
      <c r="GAW6" s="60"/>
      <c r="GAX6" s="60"/>
      <c r="GAY6" s="60"/>
      <c r="GAZ6" s="60"/>
      <c r="GBA6" s="60"/>
      <c r="GBB6" s="60"/>
      <c r="GBC6" s="60"/>
      <c r="GBE6" s="60"/>
      <c r="GBF6" s="60"/>
      <c r="GBG6" s="60"/>
      <c r="GBI6" s="60"/>
      <c r="GBK6" s="60"/>
      <c r="GBP6" s="60"/>
      <c r="GBQ6" s="60"/>
      <c r="GBR6" s="60"/>
      <c r="GBS6" s="60"/>
      <c r="GBT6" s="60"/>
      <c r="GBU6" s="60"/>
      <c r="GBV6" s="60"/>
      <c r="GBX6" s="60"/>
      <c r="GBY6" s="60"/>
      <c r="GBZ6" s="60"/>
      <c r="GCB6" s="60"/>
      <c r="GCD6" s="60"/>
      <c r="GCI6" s="60"/>
      <c r="GCJ6" s="60"/>
      <c r="GCK6" s="60"/>
      <c r="GCL6" s="60"/>
      <c r="GCM6" s="60"/>
      <c r="GCN6" s="60"/>
      <c r="GCO6" s="60"/>
      <c r="GCQ6" s="60"/>
      <c r="GCR6" s="60"/>
      <c r="GCS6" s="60"/>
      <c r="GCU6" s="60"/>
      <c r="GCW6" s="60"/>
      <c r="GDB6" s="60"/>
      <c r="GDC6" s="60"/>
      <c r="GDD6" s="60"/>
      <c r="GDE6" s="60"/>
      <c r="GDF6" s="60"/>
      <c r="GDG6" s="60"/>
      <c r="GDH6" s="60"/>
      <c r="GDJ6" s="60"/>
      <c r="GDK6" s="60"/>
      <c r="GDL6" s="60"/>
      <c r="GDN6" s="60"/>
      <c r="GDP6" s="60"/>
      <c r="GDU6" s="60"/>
      <c r="GDV6" s="60"/>
      <c r="GDW6" s="60"/>
      <c r="GDX6" s="60"/>
      <c r="GDY6" s="60"/>
      <c r="GDZ6" s="60"/>
      <c r="GEA6" s="60"/>
      <c r="GEC6" s="60"/>
      <c r="GED6" s="60"/>
      <c r="GEE6" s="60"/>
      <c r="GEG6" s="60"/>
      <c r="GEI6" s="60"/>
      <c r="GEN6" s="60"/>
      <c r="GEO6" s="60"/>
      <c r="GEP6" s="60"/>
      <c r="GEQ6" s="60"/>
      <c r="GER6" s="60"/>
      <c r="GES6" s="60"/>
      <c r="GET6" s="60"/>
      <c r="GEV6" s="60"/>
      <c r="GEW6" s="60"/>
      <c r="GEX6" s="60"/>
      <c r="GEZ6" s="60"/>
      <c r="GFB6" s="60"/>
      <c r="GFG6" s="60"/>
      <c r="GFH6" s="60"/>
      <c r="GFI6" s="60"/>
      <c r="GFJ6" s="60"/>
      <c r="GFK6" s="60"/>
      <c r="GFL6" s="60"/>
      <c r="GFM6" s="60"/>
      <c r="GFO6" s="60"/>
      <c r="GFP6" s="60"/>
      <c r="GFQ6" s="60"/>
      <c r="GFS6" s="60"/>
      <c r="GFU6" s="60"/>
      <c r="GFZ6" s="60"/>
      <c r="GGA6" s="60"/>
      <c r="GGB6" s="60"/>
      <c r="GGC6" s="60"/>
      <c r="GGD6" s="60"/>
      <c r="GGE6" s="60"/>
      <c r="GGF6" s="60"/>
      <c r="GGH6" s="60"/>
      <c r="GGI6" s="60"/>
      <c r="GGJ6" s="60"/>
      <c r="GGL6" s="60"/>
      <c r="GGN6" s="60"/>
      <c r="GGS6" s="60"/>
      <c r="GGT6" s="60"/>
      <c r="GGU6" s="60"/>
      <c r="GGV6" s="60"/>
      <c r="GGW6" s="60"/>
      <c r="GGX6" s="60"/>
      <c r="GGY6" s="60"/>
      <c r="GHA6" s="60"/>
      <c r="GHB6" s="60"/>
      <c r="GHC6" s="60"/>
      <c r="GHE6" s="60"/>
      <c r="GHG6" s="60"/>
      <c r="GHL6" s="60"/>
      <c r="GHM6" s="60"/>
      <c r="GHN6" s="60"/>
      <c r="GHO6" s="60"/>
      <c r="GHP6" s="60"/>
      <c r="GHQ6" s="60"/>
      <c r="GHR6" s="60"/>
      <c r="GHT6" s="60"/>
      <c r="GHU6" s="60"/>
      <c r="GHV6" s="60"/>
      <c r="GHX6" s="60"/>
      <c r="GHZ6" s="60"/>
      <c r="GIE6" s="60"/>
      <c r="GIF6" s="60"/>
      <c r="GIG6" s="60"/>
      <c r="GIH6" s="60"/>
      <c r="GII6" s="60"/>
      <c r="GIJ6" s="60"/>
      <c r="GIK6" s="60"/>
      <c r="GIM6" s="60"/>
      <c r="GIN6" s="60"/>
      <c r="GIO6" s="60"/>
      <c r="GIQ6" s="60"/>
      <c r="GIS6" s="60"/>
      <c r="GIX6" s="60"/>
      <c r="GIY6" s="60"/>
      <c r="GIZ6" s="60"/>
      <c r="GJA6" s="60"/>
      <c r="GJB6" s="60"/>
      <c r="GJC6" s="60"/>
      <c r="GJD6" s="60"/>
      <c r="GJF6" s="60"/>
      <c r="GJG6" s="60"/>
      <c r="GJH6" s="60"/>
      <c r="GJJ6" s="60"/>
      <c r="GJL6" s="60"/>
      <c r="GJQ6" s="60"/>
      <c r="GJR6" s="60"/>
      <c r="GJS6" s="60"/>
      <c r="GJT6" s="60"/>
      <c r="GJU6" s="60"/>
      <c r="GJV6" s="60"/>
      <c r="GJW6" s="60"/>
      <c r="GJY6" s="60"/>
      <c r="GJZ6" s="60"/>
      <c r="GKA6" s="60"/>
      <c r="GKC6" s="60"/>
      <c r="GKE6" s="60"/>
      <c r="GKJ6" s="60"/>
      <c r="GKK6" s="60"/>
      <c r="GKL6" s="60"/>
      <c r="GKM6" s="60"/>
      <c r="GKN6" s="60"/>
      <c r="GKO6" s="60"/>
      <c r="GKP6" s="60"/>
      <c r="GKR6" s="60"/>
      <c r="GKS6" s="60"/>
      <c r="GKT6" s="60"/>
      <c r="GKV6" s="60"/>
      <c r="GKX6" s="60"/>
      <c r="GLC6" s="60"/>
      <c r="GLD6" s="60"/>
      <c r="GLE6" s="60"/>
      <c r="GLF6" s="60"/>
      <c r="GLG6" s="60"/>
      <c r="GLH6" s="60"/>
      <c r="GLI6" s="60"/>
      <c r="GLK6" s="60"/>
      <c r="GLL6" s="60"/>
      <c r="GLM6" s="60"/>
      <c r="GLO6" s="60"/>
      <c r="GLQ6" s="60"/>
      <c r="GLV6" s="60"/>
      <c r="GLW6" s="60"/>
      <c r="GLX6" s="60"/>
      <c r="GLY6" s="60"/>
      <c r="GLZ6" s="60"/>
      <c r="GMA6" s="60"/>
      <c r="GMB6" s="60"/>
      <c r="GMD6" s="60"/>
      <c r="GME6" s="60"/>
      <c r="GMF6" s="60"/>
      <c r="GMH6" s="60"/>
      <c r="GMJ6" s="60"/>
      <c r="GMO6" s="60"/>
      <c r="GMP6" s="60"/>
      <c r="GMQ6" s="60"/>
      <c r="GMR6" s="60"/>
      <c r="GMS6" s="60"/>
      <c r="GMT6" s="60"/>
      <c r="GMU6" s="60"/>
      <c r="GMW6" s="60"/>
      <c r="GMX6" s="60"/>
      <c r="GMY6" s="60"/>
      <c r="GNA6" s="60"/>
      <c r="GNC6" s="60"/>
      <c r="GNH6" s="60"/>
      <c r="GNI6" s="60"/>
      <c r="GNJ6" s="60"/>
      <c r="GNK6" s="60"/>
      <c r="GNL6" s="60"/>
      <c r="GNM6" s="60"/>
      <c r="GNN6" s="60"/>
      <c r="GNP6" s="60"/>
      <c r="GNQ6" s="60"/>
      <c r="GNR6" s="60"/>
      <c r="GNT6" s="60"/>
      <c r="GNV6" s="60"/>
      <c r="GOA6" s="60"/>
      <c r="GOB6" s="60"/>
      <c r="GOC6" s="60"/>
      <c r="GOD6" s="60"/>
      <c r="GOE6" s="60"/>
      <c r="GOF6" s="60"/>
      <c r="GOG6" s="60"/>
      <c r="GOI6" s="60"/>
      <c r="GOJ6" s="60"/>
      <c r="GOK6" s="60"/>
      <c r="GOM6" s="60"/>
      <c r="GOO6" s="60"/>
      <c r="GOT6" s="60"/>
      <c r="GOU6" s="60"/>
      <c r="GOV6" s="60"/>
      <c r="GOW6" s="60"/>
      <c r="GOX6" s="60"/>
      <c r="GOY6" s="60"/>
      <c r="GOZ6" s="60"/>
      <c r="GPB6" s="60"/>
      <c r="GPC6" s="60"/>
      <c r="GPD6" s="60"/>
      <c r="GPF6" s="60"/>
      <c r="GPH6" s="60"/>
      <c r="GPM6" s="60"/>
      <c r="GPN6" s="60"/>
      <c r="GPO6" s="60"/>
      <c r="GPP6" s="60"/>
      <c r="GPQ6" s="60"/>
      <c r="GPR6" s="60"/>
      <c r="GPS6" s="60"/>
      <c r="GPU6" s="60"/>
      <c r="GPV6" s="60"/>
      <c r="GPW6" s="60"/>
      <c r="GPY6" s="60"/>
      <c r="GQA6" s="60"/>
      <c r="GQF6" s="60"/>
      <c r="GQG6" s="60"/>
      <c r="GQH6" s="60"/>
      <c r="GQI6" s="60"/>
      <c r="GQJ6" s="60"/>
      <c r="GQK6" s="60"/>
      <c r="GQL6" s="60"/>
      <c r="GQN6" s="60"/>
      <c r="GQO6" s="60"/>
      <c r="GQP6" s="60"/>
      <c r="GQR6" s="60"/>
      <c r="GQT6" s="60"/>
      <c r="GQY6" s="60"/>
      <c r="GQZ6" s="60"/>
      <c r="GRA6" s="60"/>
      <c r="GRB6" s="60"/>
      <c r="GRC6" s="60"/>
      <c r="GRD6" s="60"/>
      <c r="GRE6" s="60"/>
      <c r="GRG6" s="60"/>
      <c r="GRH6" s="60"/>
      <c r="GRI6" s="60"/>
      <c r="GRK6" s="60"/>
      <c r="GRM6" s="60"/>
      <c r="GRR6" s="60"/>
      <c r="GRS6" s="60"/>
      <c r="GRT6" s="60"/>
      <c r="GRU6" s="60"/>
      <c r="GRV6" s="60"/>
      <c r="GRW6" s="60"/>
      <c r="GRX6" s="60"/>
      <c r="GRZ6" s="60"/>
      <c r="GSA6" s="60"/>
      <c r="GSB6" s="60"/>
      <c r="GSD6" s="60"/>
      <c r="GSF6" s="60"/>
      <c r="GSK6" s="60"/>
      <c r="GSL6" s="60"/>
      <c r="GSM6" s="60"/>
      <c r="GSN6" s="60"/>
      <c r="GSO6" s="60"/>
      <c r="GSP6" s="60"/>
      <c r="GSQ6" s="60"/>
      <c r="GSS6" s="60"/>
      <c r="GST6" s="60"/>
      <c r="GSU6" s="60"/>
      <c r="GSW6" s="60"/>
      <c r="GSY6" s="60"/>
      <c r="GTD6" s="60"/>
      <c r="GTE6" s="60"/>
      <c r="GTF6" s="60"/>
      <c r="GTG6" s="60"/>
      <c r="GTH6" s="60"/>
      <c r="GTI6" s="60"/>
      <c r="GTJ6" s="60"/>
      <c r="GTL6" s="60"/>
      <c r="GTM6" s="60"/>
      <c r="GTN6" s="60"/>
      <c r="GTP6" s="60"/>
      <c r="GTR6" s="60"/>
      <c r="GTW6" s="60"/>
      <c r="GTX6" s="60"/>
      <c r="GTY6" s="60"/>
      <c r="GTZ6" s="60"/>
      <c r="GUA6" s="60"/>
      <c r="GUB6" s="60"/>
      <c r="GUC6" s="60"/>
      <c r="GUE6" s="60"/>
      <c r="GUF6" s="60"/>
      <c r="GUG6" s="60"/>
      <c r="GUI6" s="60"/>
      <c r="GUK6" s="60"/>
      <c r="GUP6" s="60"/>
      <c r="GUQ6" s="60"/>
      <c r="GUR6" s="60"/>
      <c r="GUS6" s="60"/>
      <c r="GUT6" s="60"/>
      <c r="GUU6" s="60"/>
      <c r="GUV6" s="60"/>
      <c r="GUX6" s="60"/>
      <c r="GUY6" s="60"/>
      <c r="GUZ6" s="60"/>
      <c r="GVB6" s="60"/>
      <c r="GVD6" s="60"/>
      <c r="GVI6" s="60"/>
      <c r="GVJ6" s="60"/>
      <c r="GVK6" s="60"/>
      <c r="GVL6" s="60"/>
      <c r="GVM6" s="60"/>
      <c r="GVN6" s="60"/>
      <c r="GVO6" s="60"/>
      <c r="GVQ6" s="60"/>
      <c r="GVR6" s="60"/>
      <c r="GVS6" s="60"/>
      <c r="GVU6" s="60"/>
      <c r="GVW6" s="60"/>
      <c r="GWB6" s="60"/>
      <c r="GWC6" s="60"/>
      <c r="GWD6" s="60"/>
      <c r="GWE6" s="60"/>
      <c r="GWF6" s="60"/>
      <c r="GWG6" s="60"/>
      <c r="GWH6" s="60"/>
      <c r="GWJ6" s="60"/>
      <c r="GWK6" s="60"/>
      <c r="GWL6" s="60"/>
      <c r="GWN6" s="60"/>
      <c r="GWP6" s="60"/>
      <c r="GWU6" s="60"/>
      <c r="GWV6" s="60"/>
      <c r="GWW6" s="60"/>
      <c r="GWX6" s="60"/>
      <c r="GWY6" s="60"/>
      <c r="GWZ6" s="60"/>
      <c r="GXA6" s="60"/>
      <c r="GXC6" s="60"/>
      <c r="GXD6" s="60"/>
      <c r="GXE6" s="60"/>
      <c r="GXG6" s="60"/>
      <c r="GXI6" s="60"/>
      <c r="GXN6" s="60"/>
      <c r="GXO6" s="60"/>
      <c r="GXP6" s="60"/>
      <c r="GXQ6" s="60"/>
      <c r="GXR6" s="60"/>
      <c r="GXS6" s="60"/>
      <c r="GXT6" s="60"/>
      <c r="GXV6" s="60"/>
      <c r="GXW6" s="60"/>
      <c r="GXX6" s="60"/>
      <c r="GXZ6" s="60"/>
      <c r="GYB6" s="60"/>
      <c r="GYG6" s="60"/>
      <c r="GYH6" s="60"/>
      <c r="GYI6" s="60"/>
      <c r="GYJ6" s="60"/>
      <c r="GYK6" s="60"/>
      <c r="GYL6" s="60"/>
      <c r="GYM6" s="60"/>
      <c r="GYO6" s="60"/>
      <c r="GYP6" s="60"/>
      <c r="GYQ6" s="60"/>
      <c r="GYS6" s="60"/>
      <c r="GYU6" s="60"/>
      <c r="GYZ6" s="60"/>
      <c r="GZA6" s="60"/>
      <c r="GZB6" s="60"/>
      <c r="GZC6" s="60"/>
      <c r="GZD6" s="60"/>
      <c r="GZE6" s="60"/>
      <c r="GZF6" s="60"/>
      <c r="GZH6" s="60"/>
      <c r="GZI6" s="60"/>
      <c r="GZJ6" s="60"/>
      <c r="GZL6" s="60"/>
      <c r="GZN6" s="60"/>
      <c r="GZS6" s="60"/>
      <c r="GZT6" s="60"/>
      <c r="GZU6" s="60"/>
      <c r="GZV6" s="60"/>
      <c r="GZW6" s="60"/>
      <c r="GZX6" s="60"/>
      <c r="GZY6" s="60"/>
      <c r="HAA6" s="60"/>
      <c r="HAB6" s="60"/>
      <c r="HAC6" s="60"/>
      <c r="HAE6" s="60"/>
      <c r="HAG6" s="60"/>
      <c r="HAL6" s="60"/>
      <c r="HAM6" s="60"/>
      <c r="HAN6" s="60"/>
      <c r="HAO6" s="60"/>
      <c r="HAP6" s="60"/>
      <c r="HAQ6" s="60"/>
      <c r="HAR6" s="60"/>
      <c r="HAT6" s="60"/>
      <c r="HAU6" s="60"/>
      <c r="HAV6" s="60"/>
      <c r="HAX6" s="60"/>
      <c r="HAZ6" s="60"/>
      <c r="HBE6" s="60"/>
      <c r="HBF6" s="60"/>
      <c r="HBG6" s="60"/>
      <c r="HBH6" s="60"/>
      <c r="HBI6" s="60"/>
      <c r="HBJ6" s="60"/>
      <c r="HBK6" s="60"/>
      <c r="HBM6" s="60"/>
      <c r="HBN6" s="60"/>
      <c r="HBO6" s="60"/>
      <c r="HBQ6" s="60"/>
      <c r="HBS6" s="60"/>
      <c r="HBX6" s="60"/>
      <c r="HBY6" s="60"/>
      <c r="HBZ6" s="60"/>
      <c r="HCA6" s="60"/>
      <c r="HCB6" s="60"/>
      <c r="HCC6" s="60"/>
      <c r="HCD6" s="60"/>
      <c r="HCF6" s="60"/>
      <c r="HCG6" s="60"/>
      <c r="HCH6" s="60"/>
      <c r="HCJ6" s="60"/>
      <c r="HCL6" s="60"/>
      <c r="HCQ6" s="60"/>
      <c r="HCR6" s="60"/>
      <c r="HCS6" s="60"/>
      <c r="HCT6" s="60"/>
      <c r="HCU6" s="60"/>
      <c r="HCV6" s="60"/>
      <c r="HCW6" s="60"/>
      <c r="HCY6" s="60"/>
      <c r="HCZ6" s="60"/>
      <c r="HDA6" s="60"/>
      <c r="HDC6" s="60"/>
      <c r="HDE6" s="60"/>
      <c r="HDJ6" s="60"/>
      <c r="HDK6" s="60"/>
      <c r="HDL6" s="60"/>
      <c r="HDM6" s="60"/>
      <c r="HDN6" s="60"/>
      <c r="HDO6" s="60"/>
      <c r="HDP6" s="60"/>
      <c r="HDR6" s="60"/>
      <c r="HDS6" s="60"/>
      <c r="HDT6" s="60"/>
      <c r="HDV6" s="60"/>
      <c r="HDX6" s="60"/>
      <c r="HEC6" s="60"/>
      <c r="HED6" s="60"/>
      <c r="HEE6" s="60"/>
      <c r="HEF6" s="60"/>
      <c r="HEG6" s="60"/>
      <c r="HEH6" s="60"/>
      <c r="HEI6" s="60"/>
      <c r="HEK6" s="60"/>
      <c r="HEL6" s="60"/>
      <c r="HEM6" s="60"/>
      <c r="HEO6" s="60"/>
      <c r="HEQ6" s="60"/>
      <c r="HEV6" s="60"/>
      <c r="HEW6" s="60"/>
      <c r="HEX6" s="60"/>
      <c r="HEY6" s="60"/>
      <c r="HEZ6" s="60"/>
      <c r="HFA6" s="60"/>
      <c r="HFB6" s="60"/>
      <c r="HFD6" s="60"/>
      <c r="HFE6" s="60"/>
      <c r="HFF6" s="60"/>
      <c r="HFH6" s="60"/>
      <c r="HFJ6" s="60"/>
      <c r="HFO6" s="60"/>
      <c r="HFP6" s="60"/>
      <c r="HFQ6" s="60"/>
      <c r="HFR6" s="60"/>
      <c r="HFS6" s="60"/>
      <c r="HFT6" s="60"/>
      <c r="HFU6" s="60"/>
      <c r="HFW6" s="60"/>
      <c r="HFX6" s="60"/>
      <c r="HFY6" s="60"/>
      <c r="HGA6" s="60"/>
      <c r="HGC6" s="60"/>
      <c r="HGH6" s="60"/>
      <c r="HGI6" s="60"/>
      <c r="HGJ6" s="60"/>
      <c r="HGK6" s="60"/>
      <c r="HGL6" s="60"/>
      <c r="HGM6" s="60"/>
      <c r="HGN6" s="60"/>
      <c r="HGP6" s="60"/>
      <c r="HGQ6" s="60"/>
      <c r="HGR6" s="60"/>
      <c r="HGT6" s="60"/>
      <c r="HGV6" s="60"/>
      <c r="HHA6" s="60"/>
      <c r="HHB6" s="60"/>
      <c r="HHC6" s="60"/>
      <c r="HHD6" s="60"/>
      <c r="HHE6" s="60"/>
      <c r="HHF6" s="60"/>
      <c r="HHG6" s="60"/>
      <c r="HHI6" s="60"/>
      <c r="HHJ6" s="60"/>
      <c r="HHK6" s="60"/>
      <c r="HHM6" s="60"/>
      <c r="HHO6" s="60"/>
      <c r="HHT6" s="60"/>
      <c r="HHU6" s="60"/>
      <c r="HHV6" s="60"/>
      <c r="HHW6" s="60"/>
      <c r="HHX6" s="60"/>
      <c r="HHY6" s="60"/>
      <c r="HHZ6" s="60"/>
      <c r="HIB6" s="60"/>
      <c r="HIC6" s="60"/>
      <c r="HID6" s="60"/>
      <c r="HIF6" s="60"/>
      <c r="HIH6" s="60"/>
      <c r="HIM6" s="60"/>
      <c r="HIN6" s="60"/>
      <c r="HIO6" s="60"/>
      <c r="HIP6" s="60"/>
      <c r="HIQ6" s="60"/>
      <c r="HIR6" s="60"/>
      <c r="HIS6" s="60"/>
      <c r="HIU6" s="60"/>
      <c r="HIV6" s="60"/>
      <c r="HIW6" s="60"/>
      <c r="HIY6" s="60"/>
      <c r="HJA6" s="60"/>
      <c r="HJF6" s="60"/>
      <c r="HJG6" s="60"/>
      <c r="HJH6" s="60"/>
      <c r="HJI6" s="60"/>
      <c r="HJJ6" s="60"/>
      <c r="HJK6" s="60"/>
      <c r="HJL6" s="60"/>
      <c r="HJN6" s="60"/>
      <c r="HJO6" s="60"/>
      <c r="HJP6" s="60"/>
      <c r="HJR6" s="60"/>
      <c r="HJT6" s="60"/>
      <c r="HJY6" s="60"/>
      <c r="HJZ6" s="60"/>
      <c r="HKA6" s="60"/>
      <c r="HKB6" s="60"/>
      <c r="HKC6" s="60"/>
      <c r="HKD6" s="60"/>
      <c r="HKE6" s="60"/>
      <c r="HKG6" s="60"/>
      <c r="HKH6" s="60"/>
      <c r="HKI6" s="60"/>
      <c r="HKK6" s="60"/>
      <c r="HKM6" s="60"/>
      <c r="HKR6" s="60"/>
      <c r="HKS6" s="60"/>
      <c r="HKT6" s="60"/>
      <c r="HKU6" s="60"/>
      <c r="HKV6" s="60"/>
      <c r="HKW6" s="60"/>
      <c r="HKX6" s="60"/>
      <c r="HKZ6" s="60"/>
      <c r="HLA6" s="60"/>
      <c r="HLB6" s="60"/>
      <c r="HLD6" s="60"/>
      <c r="HLF6" s="60"/>
      <c r="HLK6" s="60"/>
      <c r="HLL6" s="60"/>
      <c r="HLM6" s="60"/>
      <c r="HLN6" s="60"/>
      <c r="HLO6" s="60"/>
      <c r="HLP6" s="60"/>
      <c r="HLQ6" s="60"/>
      <c r="HLS6" s="60"/>
      <c r="HLT6" s="60"/>
      <c r="HLU6" s="60"/>
      <c r="HLW6" s="60"/>
      <c r="HLY6" s="60"/>
      <c r="HMD6" s="60"/>
      <c r="HME6" s="60"/>
      <c r="HMF6" s="60"/>
      <c r="HMG6" s="60"/>
      <c r="HMH6" s="60"/>
      <c r="HMI6" s="60"/>
      <c r="HMJ6" s="60"/>
      <c r="HML6" s="60"/>
      <c r="HMM6" s="60"/>
      <c r="HMN6" s="60"/>
      <c r="HMP6" s="60"/>
      <c r="HMR6" s="60"/>
      <c r="HMW6" s="60"/>
      <c r="HMX6" s="60"/>
      <c r="HMY6" s="60"/>
      <c r="HMZ6" s="60"/>
      <c r="HNA6" s="60"/>
      <c r="HNB6" s="60"/>
      <c r="HNC6" s="60"/>
      <c r="HNE6" s="60"/>
      <c r="HNF6" s="60"/>
      <c r="HNG6" s="60"/>
      <c r="HNI6" s="60"/>
      <c r="HNK6" s="60"/>
      <c r="HNP6" s="60"/>
      <c r="HNQ6" s="60"/>
      <c r="HNR6" s="60"/>
      <c r="HNS6" s="60"/>
      <c r="HNT6" s="60"/>
      <c r="HNU6" s="60"/>
      <c r="HNV6" s="60"/>
      <c r="HNX6" s="60"/>
      <c r="HNY6" s="60"/>
      <c r="HNZ6" s="60"/>
      <c r="HOB6" s="60"/>
      <c r="HOD6" s="60"/>
      <c r="HOI6" s="60"/>
      <c r="HOJ6" s="60"/>
      <c r="HOK6" s="60"/>
      <c r="HOL6" s="60"/>
      <c r="HOM6" s="60"/>
      <c r="HON6" s="60"/>
      <c r="HOO6" s="60"/>
      <c r="HOQ6" s="60"/>
      <c r="HOR6" s="60"/>
      <c r="HOS6" s="60"/>
      <c r="HOU6" s="60"/>
      <c r="HOW6" s="60"/>
      <c r="HPB6" s="60"/>
      <c r="HPC6" s="60"/>
      <c r="HPD6" s="60"/>
      <c r="HPE6" s="60"/>
      <c r="HPF6" s="60"/>
      <c r="HPG6" s="60"/>
      <c r="HPH6" s="60"/>
      <c r="HPJ6" s="60"/>
      <c r="HPK6" s="60"/>
      <c r="HPL6" s="60"/>
      <c r="HPN6" s="60"/>
      <c r="HPP6" s="60"/>
      <c r="HPU6" s="60"/>
      <c r="HPV6" s="60"/>
      <c r="HPW6" s="60"/>
      <c r="HPX6" s="60"/>
      <c r="HPY6" s="60"/>
      <c r="HPZ6" s="60"/>
      <c r="HQA6" s="60"/>
      <c r="HQC6" s="60"/>
      <c r="HQD6" s="60"/>
      <c r="HQE6" s="60"/>
      <c r="HQG6" s="60"/>
      <c r="HQI6" s="60"/>
      <c r="HQN6" s="60"/>
      <c r="HQO6" s="60"/>
      <c r="HQP6" s="60"/>
      <c r="HQQ6" s="60"/>
      <c r="HQR6" s="60"/>
      <c r="HQS6" s="60"/>
      <c r="HQT6" s="60"/>
      <c r="HQV6" s="60"/>
      <c r="HQW6" s="60"/>
      <c r="HQX6" s="60"/>
      <c r="HQZ6" s="60"/>
      <c r="HRB6" s="60"/>
      <c r="HRG6" s="60"/>
      <c r="HRH6" s="60"/>
      <c r="HRI6" s="60"/>
      <c r="HRJ6" s="60"/>
      <c r="HRK6" s="60"/>
      <c r="HRL6" s="60"/>
      <c r="HRM6" s="60"/>
      <c r="HRO6" s="60"/>
      <c r="HRP6" s="60"/>
      <c r="HRQ6" s="60"/>
      <c r="HRS6" s="60"/>
      <c r="HRU6" s="60"/>
      <c r="HRZ6" s="60"/>
      <c r="HSA6" s="60"/>
      <c r="HSB6" s="60"/>
      <c r="HSC6" s="60"/>
      <c r="HSD6" s="60"/>
      <c r="HSE6" s="60"/>
      <c r="HSF6" s="60"/>
      <c r="HSH6" s="60"/>
      <c r="HSI6" s="60"/>
      <c r="HSJ6" s="60"/>
      <c r="HSL6" s="60"/>
      <c r="HSN6" s="60"/>
      <c r="HSS6" s="60"/>
      <c r="HST6" s="60"/>
      <c r="HSU6" s="60"/>
      <c r="HSV6" s="60"/>
      <c r="HSW6" s="60"/>
      <c r="HSX6" s="60"/>
      <c r="HSY6" s="60"/>
      <c r="HTA6" s="60"/>
      <c r="HTB6" s="60"/>
      <c r="HTC6" s="60"/>
      <c r="HTE6" s="60"/>
      <c r="HTG6" s="60"/>
      <c r="HTL6" s="60"/>
      <c r="HTM6" s="60"/>
      <c r="HTN6" s="60"/>
      <c r="HTO6" s="60"/>
      <c r="HTP6" s="60"/>
      <c r="HTQ6" s="60"/>
      <c r="HTR6" s="60"/>
      <c r="HTT6" s="60"/>
      <c r="HTU6" s="60"/>
      <c r="HTV6" s="60"/>
      <c r="HTX6" s="60"/>
      <c r="HTZ6" s="60"/>
      <c r="HUE6" s="60"/>
      <c r="HUF6" s="60"/>
      <c r="HUG6" s="60"/>
      <c r="HUH6" s="60"/>
      <c r="HUI6" s="60"/>
      <c r="HUJ6" s="60"/>
      <c r="HUK6" s="60"/>
      <c r="HUM6" s="60"/>
      <c r="HUN6" s="60"/>
      <c r="HUO6" s="60"/>
      <c r="HUQ6" s="60"/>
      <c r="HUS6" s="60"/>
      <c r="HUX6" s="60"/>
      <c r="HUY6" s="60"/>
      <c r="HUZ6" s="60"/>
      <c r="HVA6" s="60"/>
      <c r="HVB6" s="60"/>
      <c r="HVC6" s="60"/>
      <c r="HVD6" s="60"/>
      <c r="HVF6" s="60"/>
      <c r="HVG6" s="60"/>
      <c r="HVH6" s="60"/>
      <c r="HVJ6" s="60"/>
      <c r="HVL6" s="60"/>
      <c r="HVQ6" s="60"/>
      <c r="HVR6" s="60"/>
      <c r="HVS6" s="60"/>
      <c r="HVT6" s="60"/>
      <c r="HVU6" s="60"/>
      <c r="HVV6" s="60"/>
      <c r="HVW6" s="60"/>
      <c r="HVY6" s="60"/>
      <c r="HVZ6" s="60"/>
      <c r="HWA6" s="60"/>
      <c r="HWC6" s="60"/>
      <c r="HWE6" s="60"/>
      <c r="HWJ6" s="60"/>
      <c r="HWK6" s="60"/>
      <c r="HWL6" s="60"/>
      <c r="HWM6" s="60"/>
      <c r="HWN6" s="60"/>
      <c r="HWO6" s="60"/>
      <c r="HWP6" s="60"/>
      <c r="HWR6" s="60"/>
      <c r="HWS6" s="60"/>
      <c r="HWT6" s="60"/>
      <c r="HWV6" s="60"/>
      <c r="HWX6" s="60"/>
      <c r="HXC6" s="60"/>
      <c r="HXD6" s="60"/>
      <c r="HXE6" s="60"/>
      <c r="HXF6" s="60"/>
      <c r="HXG6" s="60"/>
      <c r="HXH6" s="60"/>
      <c r="HXI6" s="60"/>
      <c r="HXK6" s="60"/>
      <c r="HXL6" s="60"/>
      <c r="HXM6" s="60"/>
      <c r="HXO6" s="60"/>
      <c r="HXQ6" s="60"/>
      <c r="HXV6" s="60"/>
      <c r="HXW6" s="60"/>
      <c r="HXX6" s="60"/>
      <c r="HXY6" s="60"/>
      <c r="HXZ6" s="60"/>
      <c r="HYA6" s="60"/>
      <c r="HYB6" s="60"/>
      <c r="HYD6" s="60"/>
      <c r="HYE6" s="60"/>
      <c r="HYF6" s="60"/>
      <c r="HYH6" s="60"/>
      <c r="HYJ6" s="60"/>
      <c r="HYO6" s="60"/>
      <c r="HYP6" s="60"/>
      <c r="HYQ6" s="60"/>
      <c r="HYR6" s="60"/>
      <c r="HYS6" s="60"/>
      <c r="HYT6" s="60"/>
      <c r="HYU6" s="60"/>
      <c r="HYW6" s="60"/>
      <c r="HYX6" s="60"/>
      <c r="HYY6" s="60"/>
      <c r="HZA6" s="60"/>
      <c r="HZC6" s="60"/>
      <c r="HZH6" s="60"/>
      <c r="HZI6" s="60"/>
      <c r="HZJ6" s="60"/>
      <c r="HZK6" s="60"/>
      <c r="HZL6" s="60"/>
      <c r="HZM6" s="60"/>
      <c r="HZN6" s="60"/>
      <c r="HZP6" s="60"/>
      <c r="HZQ6" s="60"/>
      <c r="HZR6" s="60"/>
      <c r="HZT6" s="60"/>
      <c r="HZV6" s="60"/>
      <c r="IAA6" s="60"/>
      <c r="IAB6" s="60"/>
      <c r="IAC6" s="60"/>
      <c r="IAD6" s="60"/>
      <c r="IAE6" s="60"/>
      <c r="IAF6" s="60"/>
      <c r="IAG6" s="60"/>
      <c r="IAI6" s="60"/>
      <c r="IAJ6" s="60"/>
      <c r="IAK6" s="60"/>
      <c r="IAM6" s="60"/>
      <c r="IAO6" s="60"/>
      <c r="IAT6" s="60"/>
      <c r="IAU6" s="60"/>
      <c r="IAV6" s="60"/>
      <c r="IAW6" s="60"/>
      <c r="IAX6" s="60"/>
      <c r="IAY6" s="60"/>
      <c r="IAZ6" s="60"/>
      <c r="IBB6" s="60"/>
      <c r="IBC6" s="60"/>
      <c r="IBD6" s="60"/>
      <c r="IBF6" s="60"/>
      <c r="IBH6" s="60"/>
      <c r="IBM6" s="60"/>
      <c r="IBN6" s="60"/>
      <c r="IBO6" s="60"/>
      <c r="IBP6" s="60"/>
      <c r="IBQ6" s="60"/>
      <c r="IBR6" s="60"/>
      <c r="IBS6" s="60"/>
      <c r="IBU6" s="60"/>
      <c r="IBV6" s="60"/>
      <c r="IBW6" s="60"/>
      <c r="IBY6" s="60"/>
      <c r="ICA6" s="60"/>
      <c r="ICF6" s="60"/>
      <c r="ICG6" s="60"/>
      <c r="ICH6" s="60"/>
      <c r="ICI6" s="60"/>
      <c r="ICJ6" s="60"/>
      <c r="ICK6" s="60"/>
      <c r="ICL6" s="60"/>
      <c r="ICN6" s="60"/>
      <c r="ICO6" s="60"/>
      <c r="ICP6" s="60"/>
      <c r="ICR6" s="60"/>
      <c r="ICT6" s="60"/>
      <c r="ICY6" s="60"/>
      <c r="ICZ6" s="60"/>
      <c r="IDA6" s="60"/>
      <c r="IDB6" s="60"/>
      <c r="IDC6" s="60"/>
      <c r="IDD6" s="60"/>
      <c r="IDE6" s="60"/>
      <c r="IDG6" s="60"/>
      <c r="IDH6" s="60"/>
      <c r="IDI6" s="60"/>
      <c r="IDK6" s="60"/>
      <c r="IDM6" s="60"/>
      <c r="IDR6" s="60"/>
      <c r="IDS6" s="60"/>
      <c r="IDT6" s="60"/>
      <c r="IDU6" s="60"/>
      <c r="IDV6" s="60"/>
      <c r="IDW6" s="60"/>
      <c r="IDX6" s="60"/>
      <c r="IDZ6" s="60"/>
      <c r="IEA6" s="60"/>
      <c r="IEB6" s="60"/>
      <c r="IED6" s="60"/>
      <c r="IEF6" s="60"/>
      <c r="IEK6" s="60"/>
      <c r="IEL6" s="60"/>
      <c r="IEM6" s="60"/>
      <c r="IEN6" s="60"/>
      <c r="IEO6" s="60"/>
      <c r="IEP6" s="60"/>
      <c r="IEQ6" s="60"/>
      <c r="IES6" s="60"/>
      <c r="IET6" s="60"/>
      <c r="IEU6" s="60"/>
      <c r="IEW6" s="60"/>
      <c r="IEY6" s="60"/>
      <c r="IFD6" s="60"/>
      <c r="IFE6" s="60"/>
      <c r="IFF6" s="60"/>
      <c r="IFG6" s="60"/>
      <c r="IFH6" s="60"/>
      <c r="IFI6" s="60"/>
      <c r="IFJ6" s="60"/>
      <c r="IFL6" s="60"/>
      <c r="IFM6" s="60"/>
      <c r="IFN6" s="60"/>
      <c r="IFP6" s="60"/>
      <c r="IFR6" s="60"/>
      <c r="IFW6" s="60"/>
      <c r="IFX6" s="60"/>
      <c r="IFY6" s="60"/>
      <c r="IFZ6" s="60"/>
      <c r="IGA6" s="60"/>
      <c r="IGB6" s="60"/>
      <c r="IGC6" s="60"/>
      <c r="IGE6" s="60"/>
      <c r="IGF6" s="60"/>
      <c r="IGG6" s="60"/>
      <c r="IGI6" s="60"/>
      <c r="IGK6" s="60"/>
      <c r="IGP6" s="60"/>
      <c r="IGQ6" s="60"/>
      <c r="IGR6" s="60"/>
      <c r="IGS6" s="60"/>
      <c r="IGT6" s="60"/>
      <c r="IGU6" s="60"/>
      <c r="IGV6" s="60"/>
      <c r="IGX6" s="60"/>
      <c r="IGY6" s="60"/>
      <c r="IGZ6" s="60"/>
      <c r="IHB6" s="60"/>
      <c r="IHD6" s="60"/>
      <c r="IHI6" s="60"/>
      <c r="IHJ6" s="60"/>
      <c r="IHK6" s="60"/>
      <c r="IHL6" s="60"/>
      <c r="IHM6" s="60"/>
      <c r="IHN6" s="60"/>
      <c r="IHO6" s="60"/>
      <c r="IHQ6" s="60"/>
      <c r="IHR6" s="60"/>
      <c r="IHS6" s="60"/>
      <c r="IHU6" s="60"/>
      <c r="IHW6" s="60"/>
      <c r="IIB6" s="60"/>
      <c r="IIC6" s="60"/>
      <c r="IID6" s="60"/>
      <c r="IIE6" s="60"/>
      <c r="IIF6" s="60"/>
      <c r="IIG6" s="60"/>
      <c r="IIH6" s="60"/>
      <c r="IIJ6" s="60"/>
      <c r="IIK6" s="60"/>
      <c r="IIL6" s="60"/>
      <c r="IIN6" s="60"/>
      <c r="IIP6" s="60"/>
      <c r="IIU6" s="60"/>
      <c r="IIV6" s="60"/>
      <c r="IIW6" s="60"/>
      <c r="IIX6" s="60"/>
      <c r="IIY6" s="60"/>
      <c r="IIZ6" s="60"/>
      <c r="IJA6" s="60"/>
      <c r="IJC6" s="60"/>
      <c r="IJD6" s="60"/>
      <c r="IJE6" s="60"/>
      <c r="IJG6" s="60"/>
      <c r="IJI6" s="60"/>
      <c r="IJN6" s="60"/>
      <c r="IJO6" s="60"/>
      <c r="IJP6" s="60"/>
      <c r="IJQ6" s="60"/>
      <c r="IJR6" s="60"/>
      <c r="IJS6" s="60"/>
      <c r="IJT6" s="60"/>
      <c r="IJV6" s="60"/>
      <c r="IJW6" s="60"/>
      <c r="IJX6" s="60"/>
      <c r="IJZ6" s="60"/>
      <c r="IKB6" s="60"/>
      <c r="IKG6" s="60"/>
      <c r="IKH6" s="60"/>
      <c r="IKI6" s="60"/>
      <c r="IKJ6" s="60"/>
      <c r="IKK6" s="60"/>
      <c r="IKL6" s="60"/>
      <c r="IKM6" s="60"/>
      <c r="IKO6" s="60"/>
      <c r="IKP6" s="60"/>
      <c r="IKQ6" s="60"/>
      <c r="IKS6" s="60"/>
      <c r="IKU6" s="60"/>
      <c r="IKZ6" s="60"/>
      <c r="ILA6" s="60"/>
      <c r="ILB6" s="60"/>
      <c r="ILC6" s="60"/>
      <c r="ILD6" s="60"/>
      <c r="ILE6" s="60"/>
      <c r="ILF6" s="60"/>
      <c r="ILH6" s="60"/>
      <c r="ILI6" s="60"/>
      <c r="ILJ6" s="60"/>
      <c r="ILL6" s="60"/>
      <c r="ILN6" s="60"/>
      <c r="ILS6" s="60"/>
      <c r="ILT6" s="60"/>
      <c r="ILU6" s="60"/>
      <c r="ILV6" s="60"/>
      <c r="ILW6" s="60"/>
      <c r="ILX6" s="60"/>
      <c r="ILY6" s="60"/>
      <c r="IMA6" s="60"/>
      <c r="IMB6" s="60"/>
      <c r="IMC6" s="60"/>
      <c r="IME6" s="60"/>
      <c r="IMG6" s="60"/>
      <c r="IML6" s="60"/>
      <c r="IMM6" s="60"/>
      <c r="IMN6" s="60"/>
      <c r="IMO6" s="60"/>
      <c r="IMP6" s="60"/>
      <c r="IMQ6" s="60"/>
      <c r="IMR6" s="60"/>
      <c r="IMT6" s="60"/>
      <c r="IMU6" s="60"/>
      <c r="IMV6" s="60"/>
      <c r="IMX6" s="60"/>
      <c r="IMZ6" s="60"/>
      <c r="INE6" s="60"/>
      <c r="INF6" s="60"/>
      <c r="ING6" s="60"/>
      <c r="INH6" s="60"/>
      <c r="INI6" s="60"/>
      <c r="INJ6" s="60"/>
      <c r="INK6" s="60"/>
      <c r="INM6" s="60"/>
      <c r="INN6" s="60"/>
      <c r="INO6" s="60"/>
      <c r="INQ6" s="60"/>
      <c r="INS6" s="60"/>
      <c r="INX6" s="60"/>
      <c r="INY6" s="60"/>
      <c r="INZ6" s="60"/>
      <c r="IOA6" s="60"/>
      <c r="IOB6" s="60"/>
      <c r="IOC6" s="60"/>
      <c r="IOD6" s="60"/>
      <c r="IOF6" s="60"/>
      <c r="IOG6" s="60"/>
      <c r="IOH6" s="60"/>
      <c r="IOJ6" s="60"/>
      <c r="IOL6" s="60"/>
      <c r="IOQ6" s="60"/>
      <c r="IOR6" s="60"/>
      <c r="IOS6" s="60"/>
      <c r="IOT6" s="60"/>
      <c r="IOU6" s="60"/>
      <c r="IOV6" s="60"/>
      <c r="IOW6" s="60"/>
      <c r="IOY6" s="60"/>
      <c r="IOZ6" s="60"/>
      <c r="IPA6" s="60"/>
      <c r="IPC6" s="60"/>
      <c r="IPE6" s="60"/>
      <c r="IPJ6" s="60"/>
      <c r="IPK6" s="60"/>
      <c r="IPL6" s="60"/>
      <c r="IPM6" s="60"/>
      <c r="IPN6" s="60"/>
      <c r="IPO6" s="60"/>
      <c r="IPP6" s="60"/>
      <c r="IPR6" s="60"/>
      <c r="IPS6" s="60"/>
      <c r="IPT6" s="60"/>
      <c r="IPV6" s="60"/>
      <c r="IPX6" s="60"/>
      <c r="IQC6" s="60"/>
      <c r="IQD6" s="60"/>
      <c r="IQE6" s="60"/>
      <c r="IQF6" s="60"/>
      <c r="IQG6" s="60"/>
      <c r="IQH6" s="60"/>
      <c r="IQI6" s="60"/>
      <c r="IQK6" s="60"/>
      <c r="IQL6" s="60"/>
      <c r="IQM6" s="60"/>
      <c r="IQO6" s="60"/>
      <c r="IQQ6" s="60"/>
      <c r="IQV6" s="60"/>
      <c r="IQW6" s="60"/>
      <c r="IQX6" s="60"/>
      <c r="IQY6" s="60"/>
      <c r="IQZ6" s="60"/>
      <c r="IRA6" s="60"/>
      <c r="IRB6" s="60"/>
      <c r="IRD6" s="60"/>
      <c r="IRE6" s="60"/>
      <c r="IRF6" s="60"/>
      <c r="IRH6" s="60"/>
      <c r="IRJ6" s="60"/>
      <c r="IRO6" s="60"/>
      <c r="IRP6" s="60"/>
      <c r="IRQ6" s="60"/>
      <c r="IRR6" s="60"/>
      <c r="IRS6" s="60"/>
      <c r="IRT6" s="60"/>
      <c r="IRU6" s="60"/>
      <c r="IRW6" s="60"/>
      <c r="IRX6" s="60"/>
      <c r="IRY6" s="60"/>
      <c r="ISA6" s="60"/>
      <c r="ISC6" s="60"/>
      <c r="ISH6" s="60"/>
      <c r="ISI6" s="60"/>
      <c r="ISJ6" s="60"/>
      <c r="ISK6" s="60"/>
      <c r="ISL6" s="60"/>
      <c r="ISM6" s="60"/>
      <c r="ISN6" s="60"/>
      <c r="ISP6" s="60"/>
      <c r="ISQ6" s="60"/>
      <c r="ISR6" s="60"/>
      <c r="IST6" s="60"/>
      <c r="ISV6" s="60"/>
      <c r="ITA6" s="60"/>
      <c r="ITB6" s="60"/>
      <c r="ITC6" s="60"/>
      <c r="ITD6" s="60"/>
      <c r="ITE6" s="60"/>
      <c r="ITF6" s="60"/>
      <c r="ITG6" s="60"/>
      <c r="ITI6" s="60"/>
      <c r="ITJ6" s="60"/>
      <c r="ITK6" s="60"/>
      <c r="ITM6" s="60"/>
      <c r="ITO6" s="60"/>
      <c r="ITT6" s="60"/>
      <c r="ITU6" s="60"/>
      <c r="ITV6" s="60"/>
      <c r="ITW6" s="60"/>
      <c r="ITX6" s="60"/>
      <c r="ITY6" s="60"/>
      <c r="ITZ6" s="60"/>
      <c r="IUB6" s="60"/>
      <c r="IUC6" s="60"/>
      <c r="IUD6" s="60"/>
      <c r="IUF6" s="60"/>
      <c r="IUH6" s="60"/>
      <c r="IUM6" s="60"/>
      <c r="IUN6" s="60"/>
      <c r="IUO6" s="60"/>
      <c r="IUP6" s="60"/>
      <c r="IUQ6" s="60"/>
      <c r="IUR6" s="60"/>
      <c r="IUS6" s="60"/>
      <c r="IUU6" s="60"/>
      <c r="IUV6" s="60"/>
      <c r="IUW6" s="60"/>
      <c r="IUY6" s="60"/>
      <c r="IVA6" s="60"/>
      <c r="IVF6" s="60"/>
      <c r="IVG6" s="60"/>
      <c r="IVH6" s="60"/>
      <c r="IVI6" s="60"/>
      <c r="IVJ6" s="60"/>
      <c r="IVK6" s="60"/>
      <c r="IVL6" s="60"/>
      <c r="IVN6" s="60"/>
      <c r="IVO6" s="60"/>
      <c r="IVP6" s="60"/>
      <c r="IVR6" s="60"/>
      <c r="IVT6" s="60"/>
      <c r="IVY6" s="60"/>
      <c r="IVZ6" s="60"/>
      <c r="IWA6" s="60"/>
      <c r="IWB6" s="60"/>
      <c r="IWC6" s="60"/>
      <c r="IWD6" s="60"/>
      <c r="IWE6" s="60"/>
      <c r="IWG6" s="60"/>
      <c r="IWH6" s="60"/>
      <c r="IWI6" s="60"/>
      <c r="IWK6" s="60"/>
      <c r="IWM6" s="60"/>
      <c r="IWR6" s="60"/>
      <c r="IWS6" s="60"/>
      <c r="IWT6" s="60"/>
      <c r="IWU6" s="60"/>
      <c r="IWV6" s="60"/>
      <c r="IWW6" s="60"/>
      <c r="IWX6" s="60"/>
      <c r="IWZ6" s="60"/>
      <c r="IXA6" s="60"/>
      <c r="IXB6" s="60"/>
      <c r="IXD6" s="60"/>
      <c r="IXF6" s="60"/>
      <c r="IXK6" s="60"/>
      <c r="IXL6" s="60"/>
      <c r="IXM6" s="60"/>
      <c r="IXN6" s="60"/>
      <c r="IXO6" s="60"/>
      <c r="IXP6" s="60"/>
      <c r="IXQ6" s="60"/>
      <c r="IXS6" s="60"/>
      <c r="IXT6" s="60"/>
      <c r="IXU6" s="60"/>
      <c r="IXW6" s="60"/>
      <c r="IXY6" s="60"/>
      <c r="IYD6" s="60"/>
      <c r="IYE6" s="60"/>
      <c r="IYF6" s="60"/>
      <c r="IYG6" s="60"/>
      <c r="IYH6" s="60"/>
      <c r="IYI6" s="60"/>
      <c r="IYJ6" s="60"/>
      <c r="IYL6" s="60"/>
      <c r="IYM6" s="60"/>
      <c r="IYN6" s="60"/>
      <c r="IYP6" s="60"/>
      <c r="IYR6" s="60"/>
      <c r="IYW6" s="60"/>
      <c r="IYX6" s="60"/>
      <c r="IYY6" s="60"/>
      <c r="IYZ6" s="60"/>
      <c r="IZA6" s="60"/>
      <c r="IZB6" s="60"/>
      <c r="IZC6" s="60"/>
      <c r="IZE6" s="60"/>
      <c r="IZF6" s="60"/>
      <c r="IZG6" s="60"/>
      <c r="IZI6" s="60"/>
      <c r="IZK6" s="60"/>
      <c r="IZP6" s="60"/>
      <c r="IZQ6" s="60"/>
      <c r="IZR6" s="60"/>
      <c r="IZS6" s="60"/>
      <c r="IZT6" s="60"/>
      <c r="IZU6" s="60"/>
      <c r="IZV6" s="60"/>
      <c r="IZX6" s="60"/>
      <c r="IZY6" s="60"/>
      <c r="IZZ6" s="60"/>
      <c r="JAB6" s="60"/>
      <c r="JAD6" s="60"/>
      <c r="JAI6" s="60"/>
      <c r="JAJ6" s="60"/>
      <c r="JAK6" s="60"/>
      <c r="JAL6" s="60"/>
      <c r="JAM6" s="60"/>
      <c r="JAN6" s="60"/>
      <c r="JAO6" s="60"/>
      <c r="JAQ6" s="60"/>
      <c r="JAR6" s="60"/>
      <c r="JAS6" s="60"/>
      <c r="JAU6" s="60"/>
      <c r="JAW6" s="60"/>
      <c r="JBB6" s="60"/>
      <c r="JBC6" s="60"/>
      <c r="JBD6" s="60"/>
      <c r="JBE6" s="60"/>
      <c r="JBF6" s="60"/>
      <c r="JBG6" s="60"/>
      <c r="JBH6" s="60"/>
      <c r="JBJ6" s="60"/>
      <c r="JBK6" s="60"/>
      <c r="JBL6" s="60"/>
      <c r="JBN6" s="60"/>
      <c r="JBP6" s="60"/>
      <c r="JBU6" s="60"/>
      <c r="JBV6" s="60"/>
      <c r="JBW6" s="60"/>
      <c r="JBX6" s="60"/>
      <c r="JBY6" s="60"/>
      <c r="JBZ6" s="60"/>
      <c r="JCA6" s="60"/>
      <c r="JCC6" s="60"/>
      <c r="JCD6" s="60"/>
      <c r="JCE6" s="60"/>
      <c r="JCG6" s="60"/>
      <c r="JCI6" s="60"/>
      <c r="JCN6" s="60"/>
      <c r="JCO6" s="60"/>
      <c r="JCP6" s="60"/>
      <c r="JCQ6" s="60"/>
      <c r="JCR6" s="60"/>
      <c r="JCS6" s="60"/>
      <c r="JCT6" s="60"/>
      <c r="JCV6" s="60"/>
      <c r="JCW6" s="60"/>
      <c r="JCX6" s="60"/>
      <c r="JCZ6" s="60"/>
      <c r="JDB6" s="60"/>
      <c r="JDG6" s="60"/>
      <c r="JDH6" s="60"/>
      <c r="JDI6" s="60"/>
      <c r="JDJ6" s="60"/>
      <c r="JDK6" s="60"/>
      <c r="JDL6" s="60"/>
      <c r="JDM6" s="60"/>
      <c r="JDO6" s="60"/>
      <c r="JDP6" s="60"/>
      <c r="JDQ6" s="60"/>
      <c r="JDS6" s="60"/>
      <c r="JDU6" s="60"/>
      <c r="JDZ6" s="60"/>
      <c r="JEA6" s="60"/>
      <c r="JEB6" s="60"/>
      <c r="JEC6" s="60"/>
      <c r="JED6" s="60"/>
      <c r="JEE6" s="60"/>
      <c r="JEF6" s="60"/>
      <c r="JEH6" s="60"/>
      <c r="JEI6" s="60"/>
      <c r="JEJ6" s="60"/>
      <c r="JEL6" s="60"/>
      <c r="JEN6" s="60"/>
      <c r="JES6" s="60"/>
      <c r="JET6" s="60"/>
      <c r="JEU6" s="60"/>
      <c r="JEV6" s="60"/>
      <c r="JEW6" s="60"/>
      <c r="JEX6" s="60"/>
      <c r="JEY6" s="60"/>
      <c r="JFA6" s="60"/>
      <c r="JFB6" s="60"/>
      <c r="JFC6" s="60"/>
      <c r="JFE6" s="60"/>
      <c r="JFG6" s="60"/>
      <c r="JFL6" s="60"/>
      <c r="JFM6" s="60"/>
      <c r="JFN6" s="60"/>
      <c r="JFO6" s="60"/>
      <c r="JFP6" s="60"/>
      <c r="JFQ6" s="60"/>
      <c r="JFR6" s="60"/>
      <c r="JFT6" s="60"/>
      <c r="JFU6" s="60"/>
      <c r="JFV6" s="60"/>
      <c r="JFX6" s="60"/>
      <c r="JFZ6" s="60"/>
      <c r="JGE6" s="60"/>
      <c r="JGF6" s="60"/>
      <c r="JGG6" s="60"/>
      <c r="JGH6" s="60"/>
      <c r="JGI6" s="60"/>
      <c r="JGJ6" s="60"/>
      <c r="JGK6" s="60"/>
      <c r="JGM6" s="60"/>
      <c r="JGN6" s="60"/>
      <c r="JGO6" s="60"/>
      <c r="JGQ6" s="60"/>
      <c r="JGS6" s="60"/>
      <c r="JGX6" s="60"/>
      <c r="JGY6" s="60"/>
      <c r="JGZ6" s="60"/>
      <c r="JHA6" s="60"/>
      <c r="JHB6" s="60"/>
      <c r="JHC6" s="60"/>
      <c r="JHD6" s="60"/>
      <c r="JHF6" s="60"/>
      <c r="JHG6" s="60"/>
      <c r="JHH6" s="60"/>
      <c r="JHJ6" s="60"/>
      <c r="JHL6" s="60"/>
      <c r="JHQ6" s="60"/>
      <c r="JHR6" s="60"/>
      <c r="JHS6" s="60"/>
      <c r="JHT6" s="60"/>
      <c r="JHU6" s="60"/>
      <c r="JHV6" s="60"/>
      <c r="JHW6" s="60"/>
      <c r="JHY6" s="60"/>
      <c r="JHZ6" s="60"/>
      <c r="JIA6" s="60"/>
      <c r="JIC6" s="60"/>
      <c r="JIE6" s="60"/>
      <c r="JIJ6" s="60"/>
      <c r="JIK6" s="60"/>
      <c r="JIL6" s="60"/>
      <c r="JIM6" s="60"/>
      <c r="JIN6" s="60"/>
      <c r="JIO6" s="60"/>
      <c r="JIP6" s="60"/>
      <c r="JIR6" s="60"/>
      <c r="JIS6" s="60"/>
      <c r="JIT6" s="60"/>
      <c r="JIV6" s="60"/>
      <c r="JIX6" s="60"/>
      <c r="JJC6" s="60"/>
      <c r="JJD6" s="60"/>
      <c r="JJE6" s="60"/>
      <c r="JJF6" s="60"/>
      <c r="JJG6" s="60"/>
      <c r="JJH6" s="60"/>
      <c r="JJI6" s="60"/>
      <c r="JJK6" s="60"/>
      <c r="JJL6" s="60"/>
      <c r="JJM6" s="60"/>
      <c r="JJO6" s="60"/>
      <c r="JJQ6" s="60"/>
      <c r="JJV6" s="60"/>
      <c r="JJW6" s="60"/>
      <c r="JJX6" s="60"/>
      <c r="JJY6" s="60"/>
      <c r="JJZ6" s="60"/>
      <c r="JKA6" s="60"/>
      <c r="JKB6" s="60"/>
      <c r="JKD6" s="60"/>
      <c r="JKE6" s="60"/>
      <c r="JKF6" s="60"/>
      <c r="JKH6" s="60"/>
      <c r="JKJ6" s="60"/>
      <c r="JKO6" s="60"/>
      <c r="JKP6" s="60"/>
      <c r="JKQ6" s="60"/>
      <c r="JKR6" s="60"/>
      <c r="JKS6" s="60"/>
      <c r="JKT6" s="60"/>
      <c r="JKU6" s="60"/>
      <c r="JKW6" s="60"/>
      <c r="JKX6" s="60"/>
      <c r="JKY6" s="60"/>
      <c r="JLA6" s="60"/>
      <c r="JLC6" s="60"/>
      <c r="JLH6" s="60"/>
      <c r="JLI6" s="60"/>
      <c r="JLJ6" s="60"/>
      <c r="JLK6" s="60"/>
      <c r="JLL6" s="60"/>
      <c r="JLM6" s="60"/>
      <c r="JLN6" s="60"/>
      <c r="JLP6" s="60"/>
      <c r="JLQ6" s="60"/>
      <c r="JLR6" s="60"/>
      <c r="JLT6" s="60"/>
      <c r="JLV6" s="60"/>
      <c r="JMA6" s="60"/>
      <c r="JMB6" s="60"/>
      <c r="JMC6" s="60"/>
      <c r="JMD6" s="60"/>
      <c r="JME6" s="60"/>
      <c r="JMF6" s="60"/>
      <c r="JMG6" s="60"/>
      <c r="JMI6" s="60"/>
      <c r="JMJ6" s="60"/>
      <c r="JMK6" s="60"/>
      <c r="JMM6" s="60"/>
      <c r="JMO6" s="60"/>
      <c r="JMT6" s="60"/>
      <c r="JMU6" s="60"/>
      <c r="JMV6" s="60"/>
      <c r="JMW6" s="60"/>
      <c r="JMX6" s="60"/>
      <c r="JMY6" s="60"/>
      <c r="JMZ6" s="60"/>
      <c r="JNB6" s="60"/>
      <c r="JNC6" s="60"/>
      <c r="JND6" s="60"/>
      <c r="JNF6" s="60"/>
      <c r="JNH6" s="60"/>
      <c r="JNM6" s="60"/>
      <c r="JNN6" s="60"/>
      <c r="JNO6" s="60"/>
      <c r="JNP6" s="60"/>
      <c r="JNQ6" s="60"/>
      <c r="JNR6" s="60"/>
      <c r="JNS6" s="60"/>
      <c r="JNU6" s="60"/>
      <c r="JNV6" s="60"/>
      <c r="JNW6" s="60"/>
      <c r="JNY6" s="60"/>
      <c r="JOA6" s="60"/>
      <c r="JOF6" s="60"/>
      <c r="JOG6" s="60"/>
      <c r="JOH6" s="60"/>
      <c r="JOI6" s="60"/>
      <c r="JOJ6" s="60"/>
      <c r="JOK6" s="60"/>
      <c r="JOL6" s="60"/>
      <c r="JON6" s="60"/>
      <c r="JOO6" s="60"/>
      <c r="JOP6" s="60"/>
      <c r="JOR6" s="60"/>
      <c r="JOT6" s="60"/>
      <c r="JOY6" s="60"/>
      <c r="JOZ6" s="60"/>
      <c r="JPA6" s="60"/>
      <c r="JPB6" s="60"/>
      <c r="JPC6" s="60"/>
      <c r="JPD6" s="60"/>
      <c r="JPE6" s="60"/>
      <c r="JPG6" s="60"/>
      <c r="JPH6" s="60"/>
      <c r="JPI6" s="60"/>
      <c r="JPK6" s="60"/>
      <c r="JPM6" s="60"/>
      <c r="JPR6" s="60"/>
      <c r="JPS6" s="60"/>
      <c r="JPT6" s="60"/>
      <c r="JPU6" s="60"/>
      <c r="JPV6" s="60"/>
      <c r="JPW6" s="60"/>
      <c r="JPX6" s="60"/>
      <c r="JPZ6" s="60"/>
      <c r="JQA6" s="60"/>
      <c r="JQB6" s="60"/>
      <c r="JQD6" s="60"/>
      <c r="JQF6" s="60"/>
      <c r="JQK6" s="60"/>
      <c r="JQL6" s="60"/>
      <c r="JQM6" s="60"/>
      <c r="JQN6" s="60"/>
      <c r="JQO6" s="60"/>
      <c r="JQP6" s="60"/>
      <c r="JQQ6" s="60"/>
      <c r="JQS6" s="60"/>
      <c r="JQT6" s="60"/>
      <c r="JQU6" s="60"/>
      <c r="JQW6" s="60"/>
      <c r="JQY6" s="60"/>
      <c r="JRD6" s="60"/>
      <c r="JRE6" s="60"/>
      <c r="JRF6" s="60"/>
      <c r="JRG6" s="60"/>
      <c r="JRH6" s="60"/>
      <c r="JRI6" s="60"/>
      <c r="JRJ6" s="60"/>
      <c r="JRL6" s="60"/>
      <c r="JRM6" s="60"/>
      <c r="JRN6" s="60"/>
      <c r="JRP6" s="60"/>
      <c r="JRR6" s="60"/>
      <c r="JRW6" s="60"/>
      <c r="JRX6" s="60"/>
      <c r="JRY6" s="60"/>
      <c r="JRZ6" s="60"/>
      <c r="JSA6" s="60"/>
      <c r="JSB6" s="60"/>
      <c r="JSC6" s="60"/>
      <c r="JSE6" s="60"/>
      <c r="JSF6" s="60"/>
      <c r="JSG6" s="60"/>
      <c r="JSI6" s="60"/>
      <c r="JSK6" s="60"/>
      <c r="JSP6" s="60"/>
      <c r="JSQ6" s="60"/>
      <c r="JSR6" s="60"/>
      <c r="JSS6" s="60"/>
      <c r="JST6" s="60"/>
      <c r="JSU6" s="60"/>
      <c r="JSV6" s="60"/>
      <c r="JSX6" s="60"/>
      <c r="JSY6" s="60"/>
      <c r="JSZ6" s="60"/>
      <c r="JTB6" s="60"/>
      <c r="JTD6" s="60"/>
      <c r="JTI6" s="60"/>
      <c r="JTJ6" s="60"/>
      <c r="JTK6" s="60"/>
      <c r="JTL6" s="60"/>
      <c r="JTM6" s="60"/>
      <c r="JTN6" s="60"/>
      <c r="JTO6" s="60"/>
      <c r="JTQ6" s="60"/>
      <c r="JTR6" s="60"/>
      <c r="JTS6" s="60"/>
      <c r="JTU6" s="60"/>
      <c r="JTW6" s="60"/>
      <c r="JUB6" s="60"/>
      <c r="JUC6" s="60"/>
      <c r="JUD6" s="60"/>
      <c r="JUE6" s="60"/>
      <c r="JUF6" s="60"/>
      <c r="JUG6" s="60"/>
      <c r="JUH6" s="60"/>
      <c r="JUJ6" s="60"/>
      <c r="JUK6" s="60"/>
      <c r="JUL6" s="60"/>
      <c r="JUN6" s="60"/>
      <c r="JUP6" s="60"/>
      <c r="JUU6" s="60"/>
      <c r="JUV6" s="60"/>
      <c r="JUW6" s="60"/>
      <c r="JUX6" s="60"/>
      <c r="JUY6" s="60"/>
      <c r="JUZ6" s="60"/>
      <c r="JVA6" s="60"/>
      <c r="JVC6" s="60"/>
      <c r="JVD6" s="60"/>
      <c r="JVE6" s="60"/>
      <c r="JVG6" s="60"/>
      <c r="JVI6" s="60"/>
      <c r="JVN6" s="60"/>
      <c r="JVO6" s="60"/>
      <c r="JVP6" s="60"/>
      <c r="JVQ6" s="60"/>
      <c r="JVR6" s="60"/>
      <c r="JVS6" s="60"/>
      <c r="JVT6" s="60"/>
      <c r="JVV6" s="60"/>
      <c r="JVW6" s="60"/>
      <c r="JVX6" s="60"/>
      <c r="JVZ6" s="60"/>
      <c r="JWB6" s="60"/>
      <c r="JWG6" s="60"/>
      <c r="JWH6" s="60"/>
      <c r="JWI6" s="60"/>
      <c r="JWJ6" s="60"/>
      <c r="JWK6" s="60"/>
      <c r="JWL6" s="60"/>
      <c r="JWM6" s="60"/>
      <c r="JWO6" s="60"/>
      <c r="JWP6" s="60"/>
      <c r="JWQ6" s="60"/>
      <c r="JWS6" s="60"/>
      <c r="JWU6" s="60"/>
      <c r="JWZ6" s="60"/>
      <c r="JXA6" s="60"/>
      <c r="JXB6" s="60"/>
      <c r="JXC6" s="60"/>
      <c r="JXD6" s="60"/>
      <c r="JXE6" s="60"/>
      <c r="JXF6" s="60"/>
      <c r="JXH6" s="60"/>
      <c r="JXI6" s="60"/>
      <c r="JXJ6" s="60"/>
      <c r="JXL6" s="60"/>
      <c r="JXN6" s="60"/>
      <c r="JXS6" s="60"/>
      <c r="JXT6" s="60"/>
      <c r="JXU6" s="60"/>
      <c r="JXV6" s="60"/>
      <c r="JXW6" s="60"/>
      <c r="JXX6" s="60"/>
      <c r="JXY6" s="60"/>
      <c r="JYA6" s="60"/>
      <c r="JYB6" s="60"/>
      <c r="JYC6" s="60"/>
      <c r="JYE6" s="60"/>
      <c r="JYG6" s="60"/>
      <c r="JYL6" s="60"/>
      <c r="JYM6" s="60"/>
      <c r="JYN6" s="60"/>
      <c r="JYO6" s="60"/>
      <c r="JYP6" s="60"/>
      <c r="JYQ6" s="60"/>
      <c r="JYR6" s="60"/>
      <c r="JYT6" s="60"/>
      <c r="JYU6" s="60"/>
      <c r="JYV6" s="60"/>
      <c r="JYX6" s="60"/>
      <c r="JYZ6" s="60"/>
      <c r="JZE6" s="60"/>
      <c r="JZF6" s="60"/>
      <c r="JZG6" s="60"/>
      <c r="JZH6" s="60"/>
      <c r="JZI6" s="60"/>
      <c r="JZJ6" s="60"/>
      <c r="JZK6" s="60"/>
      <c r="JZM6" s="60"/>
      <c r="JZN6" s="60"/>
      <c r="JZO6" s="60"/>
      <c r="JZQ6" s="60"/>
      <c r="JZS6" s="60"/>
      <c r="JZX6" s="60"/>
      <c r="JZY6" s="60"/>
      <c r="JZZ6" s="60"/>
      <c r="KAA6" s="60"/>
      <c r="KAB6" s="60"/>
      <c r="KAC6" s="60"/>
      <c r="KAD6" s="60"/>
      <c r="KAF6" s="60"/>
      <c r="KAG6" s="60"/>
      <c r="KAH6" s="60"/>
      <c r="KAJ6" s="60"/>
      <c r="KAL6" s="60"/>
      <c r="KAQ6" s="60"/>
      <c r="KAR6" s="60"/>
      <c r="KAS6" s="60"/>
      <c r="KAT6" s="60"/>
      <c r="KAU6" s="60"/>
      <c r="KAV6" s="60"/>
      <c r="KAW6" s="60"/>
      <c r="KAY6" s="60"/>
      <c r="KAZ6" s="60"/>
      <c r="KBA6" s="60"/>
      <c r="KBC6" s="60"/>
      <c r="KBE6" s="60"/>
      <c r="KBJ6" s="60"/>
      <c r="KBK6" s="60"/>
      <c r="KBL6" s="60"/>
      <c r="KBM6" s="60"/>
      <c r="KBN6" s="60"/>
      <c r="KBO6" s="60"/>
      <c r="KBP6" s="60"/>
      <c r="KBR6" s="60"/>
      <c r="KBS6" s="60"/>
      <c r="KBT6" s="60"/>
      <c r="KBV6" s="60"/>
      <c r="KBX6" s="60"/>
      <c r="KCC6" s="60"/>
      <c r="KCD6" s="60"/>
      <c r="KCE6" s="60"/>
      <c r="KCF6" s="60"/>
      <c r="KCG6" s="60"/>
      <c r="KCH6" s="60"/>
      <c r="KCI6" s="60"/>
      <c r="KCK6" s="60"/>
      <c r="KCL6" s="60"/>
      <c r="KCM6" s="60"/>
      <c r="KCO6" s="60"/>
      <c r="KCQ6" s="60"/>
      <c r="KCV6" s="60"/>
      <c r="KCW6" s="60"/>
      <c r="KCX6" s="60"/>
      <c r="KCY6" s="60"/>
      <c r="KCZ6" s="60"/>
      <c r="KDA6" s="60"/>
      <c r="KDB6" s="60"/>
      <c r="KDD6" s="60"/>
      <c r="KDE6" s="60"/>
      <c r="KDF6" s="60"/>
      <c r="KDH6" s="60"/>
      <c r="KDJ6" s="60"/>
      <c r="KDO6" s="60"/>
      <c r="KDP6" s="60"/>
      <c r="KDQ6" s="60"/>
      <c r="KDR6" s="60"/>
      <c r="KDS6" s="60"/>
      <c r="KDT6" s="60"/>
      <c r="KDU6" s="60"/>
      <c r="KDW6" s="60"/>
      <c r="KDX6" s="60"/>
      <c r="KDY6" s="60"/>
      <c r="KEA6" s="60"/>
      <c r="KEC6" s="60"/>
      <c r="KEH6" s="60"/>
      <c r="KEI6" s="60"/>
      <c r="KEJ6" s="60"/>
      <c r="KEK6" s="60"/>
      <c r="KEL6" s="60"/>
      <c r="KEM6" s="60"/>
      <c r="KEN6" s="60"/>
      <c r="KEP6" s="60"/>
      <c r="KEQ6" s="60"/>
      <c r="KER6" s="60"/>
      <c r="KET6" s="60"/>
      <c r="KEV6" s="60"/>
      <c r="KFA6" s="60"/>
      <c r="KFB6" s="60"/>
      <c r="KFC6" s="60"/>
      <c r="KFD6" s="60"/>
      <c r="KFE6" s="60"/>
      <c r="KFF6" s="60"/>
      <c r="KFG6" s="60"/>
      <c r="KFI6" s="60"/>
      <c r="KFJ6" s="60"/>
      <c r="KFK6" s="60"/>
      <c r="KFM6" s="60"/>
      <c r="KFO6" s="60"/>
      <c r="KFT6" s="60"/>
      <c r="KFU6" s="60"/>
      <c r="KFV6" s="60"/>
      <c r="KFW6" s="60"/>
      <c r="KFX6" s="60"/>
      <c r="KFY6" s="60"/>
      <c r="KFZ6" s="60"/>
      <c r="KGB6" s="60"/>
      <c r="KGC6" s="60"/>
      <c r="KGD6" s="60"/>
      <c r="KGF6" s="60"/>
      <c r="KGH6" s="60"/>
      <c r="KGM6" s="60"/>
      <c r="KGN6" s="60"/>
      <c r="KGO6" s="60"/>
      <c r="KGP6" s="60"/>
      <c r="KGQ6" s="60"/>
      <c r="KGR6" s="60"/>
      <c r="KGS6" s="60"/>
      <c r="KGU6" s="60"/>
      <c r="KGV6" s="60"/>
      <c r="KGW6" s="60"/>
      <c r="KGY6" s="60"/>
      <c r="KHA6" s="60"/>
      <c r="KHF6" s="60"/>
      <c r="KHG6" s="60"/>
      <c r="KHH6" s="60"/>
      <c r="KHI6" s="60"/>
      <c r="KHJ6" s="60"/>
      <c r="KHK6" s="60"/>
      <c r="KHL6" s="60"/>
      <c r="KHN6" s="60"/>
      <c r="KHO6" s="60"/>
      <c r="KHP6" s="60"/>
      <c r="KHR6" s="60"/>
      <c r="KHT6" s="60"/>
      <c r="KHY6" s="60"/>
      <c r="KHZ6" s="60"/>
      <c r="KIA6" s="60"/>
      <c r="KIB6" s="60"/>
      <c r="KIC6" s="60"/>
      <c r="KID6" s="60"/>
      <c r="KIE6" s="60"/>
      <c r="KIG6" s="60"/>
      <c r="KIH6" s="60"/>
      <c r="KII6" s="60"/>
      <c r="KIK6" s="60"/>
      <c r="KIM6" s="60"/>
      <c r="KIR6" s="60"/>
      <c r="KIS6" s="60"/>
      <c r="KIT6" s="60"/>
      <c r="KIU6" s="60"/>
      <c r="KIV6" s="60"/>
      <c r="KIW6" s="60"/>
      <c r="KIX6" s="60"/>
      <c r="KIZ6" s="60"/>
      <c r="KJA6" s="60"/>
      <c r="KJB6" s="60"/>
      <c r="KJD6" s="60"/>
      <c r="KJF6" s="60"/>
      <c r="KJK6" s="60"/>
      <c r="KJL6" s="60"/>
      <c r="KJM6" s="60"/>
      <c r="KJN6" s="60"/>
      <c r="KJO6" s="60"/>
      <c r="KJP6" s="60"/>
      <c r="KJQ6" s="60"/>
      <c r="KJS6" s="60"/>
      <c r="KJT6" s="60"/>
      <c r="KJU6" s="60"/>
      <c r="KJW6" s="60"/>
      <c r="KJY6" s="60"/>
      <c r="KKD6" s="60"/>
      <c r="KKE6" s="60"/>
      <c r="KKF6" s="60"/>
      <c r="KKG6" s="60"/>
      <c r="KKH6" s="60"/>
      <c r="KKI6" s="60"/>
      <c r="KKJ6" s="60"/>
      <c r="KKL6" s="60"/>
      <c r="KKM6" s="60"/>
      <c r="KKN6" s="60"/>
      <c r="KKP6" s="60"/>
      <c r="KKR6" s="60"/>
      <c r="KKW6" s="60"/>
      <c r="KKX6" s="60"/>
      <c r="KKY6" s="60"/>
      <c r="KKZ6" s="60"/>
      <c r="KLA6" s="60"/>
      <c r="KLB6" s="60"/>
      <c r="KLC6" s="60"/>
      <c r="KLE6" s="60"/>
      <c r="KLF6" s="60"/>
      <c r="KLG6" s="60"/>
      <c r="KLI6" s="60"/>
      <c r="KLK6" s="60"/>
      <c r="KLP6" s="60"/>
      <c r="KLQ6" s="60"/>
      <c r="KLR6" s="60"/>
      <c r="KLS6" s="60"/>
      <c r="KLT6" s="60"/>
      <c r="KLU6" s="60"/>
      <c r="KLV6" s="60"/>
      <c r="KLX6" s="60"/>
      <c r="KLY6" s="60"/>
      <c r="KLZ6" s="60"/>
      <c r="KMB6" s="60"/>
      <c r="KMD6" s="60"/>
      <c r="KMI6" s="60"/>
      <c r="KMJ6" s="60"/>
      <c r="KMK6" s="60"/>
      <c r="KML6" s="60"/>
      <c r="KMM6" s="60"/>
      <c r="KMN6" s="60"/>
      <c r="KMO6" s="60"/>
      <c r="KMQ6" s="60"/>
      <c r="KMR6" s="60"/>
      <c r="KMS6" s="60"/>
      <c r="KMU6" s="60"/>
      <c r="KMW6" s="60"/>
      <c r="KNB6" s="60"/>
      <c r="KNC6" s="60"/>
      <c r="KND6" s="60"/>
      <c r="KNE6" s="60"/>
      <c r="KNF6" s="60"/>
      <c r="KNG6" s="60"/>
      <c r="KNH6" s="60"/>
      <c r="KNJ6" s="60"/>
      <c r="KNK6" s="60"/>
      <c r="KNL6" s="60"/>
      <c r="KNN6" s="60"/>
      <c r="KNP6" s="60"/>
      <c r="KNU6" s="60"/>
      <c r="KNV6" s="60"/>
      <c r="KNW6" s="60"/>
      <c r="KNX6" s="60"/>
      <c r="KNY6" s="60"/>
      <c r="KNZ6" s="60"/>
      <c r="KOA6" s="60"/>
      <c r="KOC6" s="60"/>
      <c r="KOD6" s="60"/>
      <c r="KOE6" s="60"/>
      <c r="KOG6" s="60"/>
      <c r="KOI6" s="60"/>
      <c r="KON6" s="60"/>
      <c r="KOO6" s="60"/>
      <c r="KOP6" s="60"/>
      <c r="KOQ6" s="60"/>
      <c r="KOR6" s="60"/>
      <c r="KOS6" s="60"/>
      <c r="KOT6" s="60"/>
      <c r="KOV6" s="60"/>
      <c r="KOW6" s="60"/>
      <c r="KOX6" s="60"/>
      <c r="KOZ6" s="60"/>
      <c r="KPB6" s="60"/>
      <c r="KPG6" s="60"/>
      <c r="KPH6" s="60"/>
      <c r="KPI6" s="60"/>
      <c r="KPJ6" s="60"/>
      <c r="KPK6" s="60"/>
      <c r="KPL6" s="60"/>
      <c r="KPM6" s="60"/>
      <c r="KPO6" s="60"/>
      <c r="KPP6" s="60"/>
      <c r="KPQ6" s="60"/>
      <c r="KPS6" s="60"/>
      <c r="KPU6" s="60"/>
      <c r="KPZ6" s="60"/>
      <c r="KQA6" s="60"/>
      <c r="KQB6" s="60"/>
      <c r="KQC6" s="60"/>
      <c r="KQD6" s="60"/>
      <c r="KQE6" s="60"/>
      <c r="KQF6" s="60"/>
      <c r="KQH6" s="60"/>
      <c r="KQI6" s="60"/>
      <c r="KQJ6" s="60"/>
      <c r="KQL6" s="60"/>
      <c r="KQN6" s="60"/>
      <c r="KQS6" s="60"/>
      <c r="KQT6" s="60"/>
      <c r="KQU6" s="60"/>
      <c r="KQV6" s="60"/>
      <c r="KQW6" s="60"/>
      <c r="KQX6" s="60"/>
      <c r="KQY6" s="60"/>
      <c r="KRA6" s="60"/>
      <c r="KRB6" s="60"/>
      <c r="KRC6" s="60"/>
      <c r="KRE6" s="60"/>
      <c r="KRG6" s="60"/>
      <c r="KRL6" s="60"/>
      <c r="KRM6" s="60"/>
      <c r="KRN6" s="60"/>
      <c r="KRO6" s="60"/>
      <c r="KRP6" s="60"/>
      <c r="KRQ6" s="60"/>
      <c r="KRR6" s="60"/>
      <c r="KRT6" s="60"/>
      <c r="KRU6" s="60"/>
      <c r="KRV6" s="60"/>
      <c r="KRX6" s="60"/>
      <c r="KRZ6" s="60"/>
      <c r="KSE6" s="60"/>
      <c r="KSF6" s="60"/>
      <c r="KSG6" s="60"/>
      <c r="KSH6" s="60"/>
      <c r="KSI6" s="60"/>
      <c r="KSJ6" s="60"/>
      <c r="KSK6" s="60"/>
      <c r="KSM6" s="60"/>
      <c r="KSN6" s="60"/>
      <c r="KSO6" s="60"/>
      <c r="KSQ6" s="60"/>
      <c r="KSS6" s="60"/>
      <c r="KSX6" s="60"/>
      <c r="KSY6" s="60"/>
      <c r="KSZ6" s="60"/>
      <c r="KTA6" s="60"/>
      <c r="KTB6" s="60"/>
      <c r="KTC6" s="60"/>
      <c r="KTD6" s="60"/>
      <c r="KTF6" s="60"/>
      <c r="KTG6" s="60"/>
      <c r="KTH6" s="60"/>
      <c r="KTJ6" s="60"/>
      <c r="KTL6" s="60"/>
      <c r="KTQ6" s="60"/>
      <c r="KTR6" s="60"/>
      <c r="KTS6" s="60"/>
      <c r="KTT6" s="60"/>
      <c r="KTU6" s="60"/>
      <c r="KTV6" s="60"/>
      <c r="KTW6" s="60"/>
      <c r="KTY6" s="60"/>
      <c r="KTZ6" s="60"/>
      <c r="KUA6" s="60"/>
      <c r="KUC6" s="60"/>
      <c r="KUE6" s="60"/>
      <c r="KUJ6" s="60"/>
      <c r="KUK6" s="60"/>
      <c r="KUL6" s="60"/>
      <c r="KUM6" s="60"/>
      <c r="KUN6" s="60"/>
      <c r="KUO6" s="60"/>
      <c r="KUP6" s="60"/>
      <c r="KUR6" s="60"/>
      <c r="KUS6" s="60"/>
      <c r="KUT6" s="60"/>
      <c r="KUV6" s="60"/>
      <c r="KUX6" s="60"/>
      <c r="KVC6" s="60"/>
      <c r="KVD6" s="60"/>
      <c r="KVE6" s="60"/>
      <c r="KVF6" s="60"/>
      <c r="KVG6" s="60"/>
      <c r="KVH6" s="60"/>
      <c r="KVI6" s="60"/>
      <c r="KVK6" s="60"/>
      <c r="KVL6" s="60"/>
      <c r="KVM6" s="60"/>
      <c r="KVO6" s="60"/>
      <c r="KVQ6" s="60"/>
      <c r="KVV6" s="60"/>
      <c r="KVW6" s="60"/>
      <c r="KVX6" s="60"/>
      <c r="KVY6" s="60"/>
      <c r="KVZ6" s="60"/>
      <c r="KWA6" s="60"/>
      <c r="KWB6" s="60"/>
      <c r="KWD6" s="60"/>
      <c r="KWE6" s="60"/>
      <c r="KWF6" s="60"/>
      <c r="KWH6" s="60"/>
      <c r="KWJ6" s="60"/>
      <c r="KWO6" s="60"/>
      <c r="KWP6" s="60"/>
      <c r="KWQ6" s="60"/>
      <c r="KWR6" s="60"/>
      <c r="KWS6" s="60"/>
      <c r="KWT6" s="60"/>
      <c r="KWU6" s="60"/>
      <c r="KWW6" s="60"/>
      <c r="KWX6" s="60"/>
      <c r="KWY6" s="60"/>
      <c r="KXA6" s="60"/>
      <c r="KXC6" s="60"/>
      <c r="KXH6" s="60"/>
      <c r="KXI6" s="60"/>
      <c r="KXJ6" s="60"/>
      <c r="KXK6" s="60"/>
      <c r="KXL6" s="60"/>
      <c r="KXM6" s="60"/>
      <c r="KXN6" s="60"/>
      <c r="KXP6" s="60"/>
      <c r="KXQ6" s="60"/>
      <c r="KXR6" s="60"/>
      <c r="KXT6" s="60"/>
      <c r="KXV6" s="60"/>
      <c r="KYA6" s="60"/>
      <c r="KYB6" s="60"/>
      <c r="KYC6" s="60"/>
      <c r="KYD6" s="60"/>
      <c r="KYE6" s="60"/>
      <c r="KYF6" s="60"/>
      <c r="KYG6" s="60"/>
      <c r="KYI6" s="60"/>
      <c r="KYJ6" s="60"/>
      <c r="KYK6" s="60"/>
      <c r="KYM6" s="60"/>
      <c r="KYO6" s="60"/>
      <c r="KYT6" s="60"/>
      <c r="KYU6" s="60"/>
      <c r="KYV6" s="60"/>
      <c r="KYW6" s="60"/>
      <c r="KYX6" s="60"/>
      <c r="KYY6" s="60"/>
      <c r="KYZ6" s="60"/>
      <c r="KZB6" s="60"/>
      <c r="KZC6" s="60"/>
      <c r="KZD6" s="60"/>
      <c r="KZF6" s="60"/>
      <c r="KZH6" s="60"/>
      <c r="KZM6" s="60"/>
      <c r="KZN6" s="60"/>
      <c r="KZO6" s="60"/>
      <c r="KZP6" s="60"/>
      <c r="KZQ6" s="60"/>
      <c r="KZR6" s="60"/>
      <c r="KZS6" s="60"/>
      <c r="KZU6" s="60"/>
      <c r="KZV6" s="60"/>
      <c r="KZW6" s="60"/>
      <c r="KZY6" s="60"/>
      <c r="LAA6" s="60"/>
      <c r="LAF6" s="60"/>
      <c r="LAG6" s="60"/>
      <c r="LAH6" s="60"/>
      <c r="LAI6" s="60"/>
      <c r="LAJ6" s="60"/>
      <c r="LAK6" s="60"/>
      <c r="LAL6" s="60"/>
      <c r="LAN6" s="60"/>
      <c r="LAO6" s="60"/>
      <c r="LAP6" s="60"/>
      <c r="LAR6" s="60"/>
      <c r="LAT6" s="60"/>
      <c r="LAY6" s="60"/>
      <c r="LAZ6" s="60"/>
      <c r="LBA6" s="60"/>
      <c r="LBB6" s="60"/>
      <c r="LBC6" s="60"/>
      <c r="LBD6" s="60"/>
      <c r="LBE6" s="60"/>
      <c r="LBG6" s="60"/>
      <c r="LBH6" s="60"/>
      <c r="LBI6" s="60"/>
      <c r="LBK6" s="60"/>
      <c r="LBM6" s="60"/>
      <c r="LBR6" s="60"/>
      <c r="LBS6" s="60"/>
      <c r="LBT6" s="60"/>
      <c r="LBU6" s="60"/>
      <c r="LBV6" s="60"/>
      <c r="LBW6" s="60"/>
      <c r="LBX6" s="60"/>
      <c r="LBZ6" s="60"/>
      <c r="LCA6" s="60"/>
      <c r="LCB6" s="60"/>
      <c r="LCD6" s="60"/>
      <c r="LCF6" s="60"/>
      <c r="LCK6" s="60"/>
      <c r="LCL6" s="60"/>
      <c r="LCM6" s="60"/>
      <c r="LCN6" s="60"/>
      <c r="LCO6" s="60"/>
      <c r="LCP6" s="60"/>
      <c r="LCQ6" s="60"/>
      <c r="LCS6" s="60"/>
      <c r="LCT6" s="60"/>
      <c r="LCU6" s="60"/>
      <c r="LCW6" s="60"/>
      <c r="LCY6" s="60"/>
      <c r="LDD6" s="60"/>
      <c r="LDE6" s="60"/>
      <c r="LDF6" s="60"/>
      <c r="LDG6" s="60"/>
      <c r="LDH6" s="60"/>
      <c r="LDI6" s="60"/>
      <c r="LDJ6" s="60"/>
      <c r="LDL6" s="60"/>
      <c r="LDM6" s="60"/>
      <c r="LDN6" s="60"/>
      <c r="LDP6" s="60"/>
      <c r="LDR6" s="60"/>
      <c r="LDW6" s="60"/>
      <c r="LDX6" s="60"/>
      <c r="LDY6" s="60"/>
      <c r="LDZ6" s="60"/>
      <c r="LEA6" s="60"/>
      <c r="LEB6" s="60"/>
      <c r="LEC6" s="60"/>
      <c r="LEE6" s="60"/>
      <c r="LEF6" s="60"/>
      <c r="LEG6" s="60"/>
      <c r="LEI6" s="60"/>
      <c r="LEK6" s="60"/>
      <c r="LEP6" s="60"/>
      <c r="LEQ6" s="60"/>
      <c r="LER6" s="60"/>
      <c r="LES6" s="60"/>
      <c r="LET6" s="60"/>
      <c r="LEU6" s="60"/>
      <c r="LEV6" s="60"/>
      <c r="LEX6" s="60"/>
      <c r="LEY6" s="60"/>
      <c r="LEZ6" s="60"/>
      <c r="LFB6" s="60"/>
      <c r="LFD6" s="60"/>
      <c r="LFI6" s="60"/>
      <c r="LFJ6" s="60"/>
      <c r="LFK6" s="60"/>
      <c r="LFL6" s="60"/>
      <c r="LFM6" s="60"/>
      <c r="LFN6" s="60"/>
      <c r="LFO6" s="60"/>
      <c r="LFQ6" s="60"/>
      <c r="LFR6" s="60"/>
      <c r="LFS6" s="60"/>
      <c r="LFU6" s="60"/>
      <c r="LFW6" s="60"/>
      <c r="LGB6" s="60"/>
      <c r="LGC6" s="60"/>
      <c r="LGD6" s="60"/>
      <c r="LGE6" s="60"/>
      <c r="LGF6" s="60"/>
      <c r="LGG6" s="60"/>
      <c r="LGH6" s="60"/>
      <c r="LGJ6" s="60"/>
      <c r="LGK6" s="60"/>
      <c r="LGL6" s="60"/>
      <c r="LGN6" s="60"/>
      <c r="LGP6" s="60"/>
      <c r="LGU6" s="60"/>
      <c r="LGV6" s="60"/>
      <c r="LGW6" s="60"/>
      <c r="LGX6" s="60"/>
      <c r="LGY6" s="60"/>
      <c r="LGZ6" s="60"/>
      <c r="LHA6" s="60"/>
      <c r="LHC6" s="60"/>
      <c r="LHD6" s="60"/>
      <c r="LHE6" s="60"/>
      <c r="LHG6" s="60"/>
      <c r="LHI6" s="60"/>
      <c r="LHN6" s="60"/>
      <c r="LHO6" s="60"/>
      <c r="LHP6" s="60"/>
      <c r="LHQ6" s="60"/>
      <c r="LHR6" s="60"/>
      <c r="LHS6" s="60"/>
      <c r="LHT6" s="60"/>
      <c r="LHV6" s="60"/>
      <c r="LHW6" s="60"/>
      <c r="LHX6" s="60"/>
      <c r="LHZ6" s="60"/>
      <c r="LIB6" s="60"/>
      <c r="LIG6" s="60"/>
      <c r="LIH6" s="60"/>
      <c r="LII6" s="60"/>
      <c r="LIJ6" s="60"/>
      <c r="LIK6" s="60"/>
      <c r="LIL6" s="60"/>
      <c r="LIM6" s="60"/>
      <c r="LIO6" s="60"/>
      <c r="LIP6" s="60"/>
      <c r="LIQ6" s="60"/>
      <c r="LIS6" s="60"/>
      <c r="LIU6" s="60"/>
      <c r="LIZ6" s="60"/>
      <c r="LJA6" s="60"/>
      <c r="LJB6" s="60"/>
      <c r="LJC6" s="60"/>
      <c r="LJD6" s="60"/>
      <c r="LJE6" s="60"/>
      <c r="LJF6" s="60"/>
      <c r="LJH6" s="60"/>
      <c r="LJI6" s="60"/>
      <c r="LJJ6" s="60"/>
      <c r="LJL6" s="60"/>
      <c r="LJN6" s="60"/>
      <c r="LJS6" s="60"/>
      <c r="LJT6" s="60"/>
      <c r="LJU6" s="60"/>
      <c r="LJV6" s="60"/>
      <c r="LJW6" s="60"/>
      <c r="LJX6" s="60"/>
      <c r="LJY6" s="60"/>
      <c r="LKA6" s="60"/>
      <c r="LKB6" s="60"/>
      <c r="LKC6" s="60"/>
      <c r="LKE6" s="60"/>
      <c r="LKG6" s="60"/>
      <c r="LKL6" s="60"/>
      <c r="LKM6" s="60"/>
      <c r="LKN6" s="60"/>
      <c r="LKO6" s="60"/>
      <c r="LKP6" s="60"/>
      <c r="LKQ6" s="60"/>
      <c r="LKR6" s="60"/>
      <c r="LKT6" s="60"/>
      <c r="LKU6" s="60"/>
      <c r="LKV6" s="60"/>
      <c r="LKX6" s="60"/>
      <c r="LKZ6" s="60"/>
      <c r="LLE6" s="60"/>
      <c r="LLF6" s="60"/>
      <c r="LLG6" s="60"/>
      <c r="LLH6" s="60"/>
      <c r="LLI6" s="60"/>
      <c r="LLJ6" s="60"/>
      <c r="LLK6" s="60"/>
      <c r="LLM6" s="60"/>
      <c r="LLN6" s="60"/>
      <c r="LLO6" s="60"/>
      <c r="LLQ6" s="60"/>
      <c r="LLS6" s="60"/>
      <c r="LLX6" s="60"/>
      <c r="LLY6" s="60"/>
      <c r="LLZ6" s="60"/>
      <c r="LMA6" s="60"/>
      <c r="LMB6" s="60"/>
      <c r="LMC6" s="60"/>
      <c r="LMD6" s="60"/>
      <c r="LMF6" s="60"/>
      <c r="LMG6" s="60"/>
      <c r="LMH6" s="60"/>
      <c r="LMJ6" s="60"/>
      <c r="LML6" s="60"/>
      <c r="LMQ6" s="60"/>
      <c r="LMR6" s="60"/>
      <c r="LMS6" s="60"/>
      <c r="LMT6" s="60"/>
      <c r="LMU6" s="60"/>
      <c r="LMV6" s="60"/>
      <c r="LMW6" s="60"/>
      <c r="LMY6" s="60"/>
      <c r="LMZ6" s="60"/>
      <c r="LNA6" s="60"/>
      <c r="LNC6" s="60"/>
      <c r="LNE6" s="60"/>
      <c r="LNJ6" s="60"/>
      <c r="LNK6" s="60"/>
      <c r="LNL6" s="60"/>
      <c r="LNM6" s="60"/>
      <c r="LNN6" s="60"/>
      <c r="LNO6" s="60"/>
      <c r="LNP6" s="60"/>
      <c r="LNR6" s="60"/>
      <c r="LNS6" s="60"/>
      <c r="LNT6" s="60"/>
      <c r="LNV6" s="60"/>
      <c r="LNX6" s="60"/>
      <c r="LOC6" s="60"/>
      <c r="LOD6" s="60"/>
      <c r="LOE6" s="60"/>
      <c r="LOF6" s="60"/>
      <c r="LOG6" s="60"/>
      <c r="LOH6" s="60"/>
      <c r="LOI6" s="60"/>
      <c r="LOK6" s="60"/>
      <c r="LOL6" s="60"/>
      <c r="LOM6" s="60"/>
      <c r="LOO6" s="60"/>
      <c r="LOQ6" s="60"/>
      <c r="LOV6" s="60"/>
      <c r="LOW6" s="60"/>
      <c r="LOX6" s="60"/>
      <c r="LOY6" s="60"/>
      <c r="LOZ6" s="60"/>
      <c r="LPA6" s="60"/>
      <c r="LPB6" s="60"/>
      <c r="LPD6" s="60"/>
      <c r="LPE6" s="60"/>
      <c r="LPF6" s="60"/>
      <c r="LPH6" s="60"/>
      <c r="LPJ6" s="60"/>
      <c r="LPO6" s="60"/>
      <c r="LPP6" s="60"/>
      <c r="LPQ6" s="60"/>
      <c r="LPR6" s="60"/>
      <c r="LPS6" s="60"/>
      <c r="LPT6" s="60"/>
      <c r="LPU6" s="60"/>
      <c r="LPW6" s="60"/>
      <c r="LPX6" s="60"/>
      <c r="LPY6" s="60"/>
      <c r="LQA6" s="60"/>
      <c r="LQC6" s="60"/>
      <c r="LQH6" s="60"/>
      <c r="LQI6" s="60"/>
      <c r="LQJ6" s="60"/>
      <c r="LQK6" s="60"/>
      <c r="LQL6" s="60"/>
      <c r="LQM6" s="60"/>
      <c r="LQN6" s="60"/>
      <c r="LQP6" s="60"/>
      <c r="LQQ6" s="60"/>
      <c r="LQR6" s="60"/>
      <c r="LQT6" s="60"/>
      <c r="LQV6" s="60"/>
      <c r="LRA6" s="60"/>
      <c r="LRB6" s="60"/>
      <c r="LRC6" s="60"/>
      <c r="LRD6" s="60"/>
      <c r="LRE6" s="60"/>
      <c r="LRF6" s="60"/>
      <c r="LRG6" s="60"/>
      <c r="LRI6" s="60"/>
      <c r="LRJ6" s="60"/>
      <c r="LRK6" s="60"/>
      <c r="LRM6" s="60"/>
      <c r="LRO6" s="60"/>
      <c r="LRT6" s="60"/>
      <c r="LRU6" s="60"/>
      <c r="LRV6" s="60"/>
      <c r="LRW6" s="60"/>
      <c r="LRX6" s="60"/>
      <c r="LRY6" s="60"/>
      <c r="LRZ6" s="60"/>
      <c r="LSB6" s="60"/>
      <c r="LSC6" s="60"/>
      <c r="LSD6" s="60"/>
      <c r="LSF6" s="60"/>
      <c r="LSH6" s="60"/>
      <c r="LSM6" s="60"/>
      <c r="LSN6" s="60"/>
      <c r="LSO6" s="60"/>
      <c r="LSP6" s="60"/>
      <c r="LSQ6" s="60"/>
      <c r="LSR6" s="60"/>
      <c r="LSS6" s="60"/>
      <c r="LSU6" s="60"/>
      <c r="LSV6" s="60"/>
      <c r="LSW6" s="60"/>
      <c r="LSY6" s="60"/>
      <c r="LTA6" s="60"/>
      <c r="LTF6" s="60"/>
      <c r="LTG6" s="60"/>
      <c r="LTH6" s="60"/>
      <c r="LTI6" s="60"/>
      <c r="LTJ6" s="60"/>
      <c r="LTK6" s="60"/>
      <c r="LTL6" s="60"/>
      <c r="LTN6" s="60"/>
      <c r="LTO6" s="60"/>
      <c r="LTP6" s="60"/>
      <c r="LTR6" s="60"/>
      <c r="LTT6" s="60"/>
      <c r="LTY6" s="60"/>
      <c r="LTZ6" s="60"/>
      <c r="LUA6" s="60"/>
      <c r="LUB6" s="60"/>
      <c r="LUC6" s="60"/>
      <c r="LUD6" s="60"/>
      <c r="LUE6" s="60"/>
      <c r="LUG6" s="60"/>
      <c r="LUH6" s="60"/>
      <c r="LUI6" s="60"/>
      <c r="LUK6" s="60"/>
      <c r="LUM6" s="60"/>
      <c r="LUR6" s="60"/>
      <c r="LUS6" s="60"/>
      <c r="LUT6" s="60"/>
      <c r="LUU6" s="60"/>
      <c r="LUV6" s="60"/>
      <c r="LUW6" s="60"/>
      <c r="LUX6" s="60"/>
      <c r="LUZ6" s="60"/>
      <c r="LVA6" s="60"/>
      <c r="LVB6" s="60"/>
      <c r="LVD6" s="60"/>
      <c r="LVF6" s="60"/>
      <c r="LVK6" s="60"/>
      <c r="LVL6" s="60"/>
      <c r="LVM6" s="60"/>
      <c r="LVN6" s="60"/>
      <c r="LVO6" s="60"/>
      <c r="LVP6" s="60"/>
      <c r="LVQ6" s="60"/>
      <c r="LVS6" s="60"/>
      <c r="LVT6" s="60"/>
      <c r="LVU6" s="60"/>
      <c r="LVW6" s="60"/>
      <c r="LVY6" s="60"/>
      <c r="LWD6" s="60"/>
      <c r="LWE6" s="60"/>
      <c r="LWF6" s="60"/>
      <c r="LWG6" s="60"/>
      <c r="LWH6" s="60"/>
      <c r="LWI6" s="60"/>
      <c r="LWJ6" s="60"/>
      <c r="LWL6" s="60"/>
      <c r="LWM6" s="60"/>
      <c r="LWN6" s="60"/>
      <c r="LWP6" s="60"/>
      <c r="LWR6" s="60"/>
      <c r="LWW6" s="60"/>
      <c r="LWX6" s="60"/>
      <c r="LWY6" s="60"/>
      <c r="LWZ6" s="60"/>
      <c r="LXA6" s="60"/>
      <c r="LXB6" s="60"/>
      <c r="LXC6" s="60"/>
      <c r="LXE6" s="60"/>
      <c r="LXF6" s="60"/>
      <c r="LXG6" s="60"/>
      <c r="LXI6" s="60"/>
      <c r="LXK6" s="60"/>
      <c r="LXP6" s="60"/>
      <c r="LXQ6" s="60"/>
      <c r="LXR6" s="60"/>
      <c r="LXS6" s="60"/>
      <c r="LXT6" s="60"/>
      <c r="LXU6" s="60"/>
      <c r="LXV6" s="60"/>
      <c r="LXX6" s="60"/>
      <c r="LXY6" s="60"/>
      <c r="LXZ6" s="60"/>
      <c r="LYB6" s="60"/>
      <c r="LYD6" s="60"/>
      <c r="LYI6" s="60"/>
      <c r="LYJ6" s="60"/>
      <c r="LYK6" s="60"/>
      <c r="LYL6" s="60"/>
      <c r="LYM6" s="60"/>
      <c r="LYN6" s="60"/>
      <c r="LYO6" s="60"/>
      <c r="LYQ6" s="60"/>
      <c r="LYR6" s="60"/>
      <c r="LYS6" s="60"/>
      <c r="LYU6" s="60"/>
      <c r="LYW6" s="60"/>
      <c r="LZB6" s="60"/>
      <c r="LZC6" s="60"/>
      <c r="LZD6" s="60"/>
      <c r="LZE6" s="60"/>
      <c r="LZF6" s="60"/>
      <c r="LZG6" s="60"/>
      <c r="LZH6" s="60"/>
      <c r="LZJ6" s="60"/>
      <c r="LZK6" s="60"/>
      <c r="LZL6" s="60"/>
      <c r="LZN6" s="60"/>
      <c r="LZP6" s="60"/>
      <c r="LZU6" s="60"/>
      <c r="LZV6" s="60"/>
      <c r="LZW6" s="60"/>
      <c r="LZX6" s="60"/>
      <c r="LZY6" s="60"/>
      <c r="LZZ6" s="60"/>
      <c r="MAA6" s="60"/>
      <c r="MAC6" s="60"/>
      <c r="MAD6" s="60"/>
      <c r="MAE6" s="60"/>
      <c r="MAG6" s="60"/>
      <c r="MAI6" s="60"/>
      <c r="MAN6" s="60"/>
      <c r="MAO6" s="60"/>
      <c r="MAP6" s="60"/>
      <c r="MAQ6" s="60"/>
      <c r="MAR6" s="60"/>
      <c r="MAS6" s="60"/>
      <c r="MAT6" s="60"/>
      <c r="MAV6" s="60"/>
      <c r="MAW6" s="60"/>
      <c r="MAX6" s="60"/>
      <c r="MAZ6" s="60"/>
      <c r="MBB6" s="60"/>
      <c r="MBG6" s="60"/>
      <c r="MBH6" s="60"/>
      <c r="MBI6" s="60"/>
      <c r="MBJ6" s="60"/>
      <c r="MBK6" s="60"/>
      <c r="MBL6" s="60"/>
      <c r="MBM6" s="60"/>
      <c r="MBO6" s="60"/>
      <c r="MBP6" s="60"/>
      <c r="MBQ6" s="60"/>
      <c r="MBS6" s="60"/>
      <c r="MBU6" s="60"/>
      <c r="MBZ6" s="60"/>
      <c r="MCA6" s="60"/>
      <c r="MCB6" s="60"/>
      <c r="MCC6" s="60"/>
      <c r="MCD6" s="60"/>
      <c r="MCE6" s="60"/>
      <c r="MCF6" s="60"/>
      <c r="MCH6" s="60"/>
      <c r="MCI6" s="60"/>
      <c r="MCJ6" s="60"/>
      <c r="MCL6" s="60"/>
      <c r="MCN6" s="60"/>
      <c r="MCS6" s="60"/>
      <c r="MCT6" s="60"/>
      <c r="MCU6" s="60"/>
      <c r="MCV6" s="60"/>
      <c r="MCW6" s="60"/>
      <c r="MCX6" s="60"/>
      <c r="MCY6" s="60"/>
      <c r="MDA6" s="60"/>
      <c r="MDB6" s="60"/>
      <c r="MDC6" s="60"/>
      <c r="MDE6" s="60"/>
      <c r="MDG6" s="60"/>
      <c r="MDL6" s="60"/>
      <c r="MDM6" s="60"/>
      <c r="MDN6" s="60"/>
      <c r="MDO6" s="60"/>
      <c r="MDP6" s="60"/>
      <c r="MDQ6" s="60"/>
      <c r="MDR6" s="60"/>
      <c r="MDT6" s="60"/>
      <c r="MDU6" s="60"/>
      <c r="MDV6" s="60"/>
      <c r="MDX6" s="60"/>
      <c r="MDZ6" s="60"/>
      <c r="MEE6" s="60"/>
      <c r="MEF6" s="60"/>
      <c r="MEG6" s="60"/>
      <c r="MEH6" s="60"/>
      <c r="MEI6" s="60"/>
      <c r="MEJ6" s="60"/>
      <c r="MEK6" s="60"/>
      <c r="MEM6" s="60"/>
      <c r="MEN6" s="60"/>
      <c r="MEO6" s="60"/>
      <c r="MEQ6" s="60"/>
      <c r="MES6" s="60"/>
      <c r="MEX6" s="60"/>
      <c r="MEY6" s="60"/>
      <c r="MEZ6" s="60"/>
      <c r="MFA6" s="60"/>
      <c r="MFB6" s="60"/>
      <c r="MFC6" s="60"/>
      <c r="MFD6" s="60"/>
      <c r="MFF6" s="60"/>
      <c r="MFG6" s="60"/>
      <c r="MFH6" s="60"/>
      <c r="MFJ6" s="60"/>
      <c r="MFL6" s="60"/>
      <c r="MFQ6" s="60"/>
      <c r="MFR6" s="60"/>
      <c r="MFS6" s="60"/>
      <c r="MFT6" s="60"/>
      <c r="MFU6" s="60"/>
      <c r="MFV6" s="60"/>
      <c r="MFW6" s="60"/>
      <c r="MFY6" s="60"/>
      <c r="MFZ6" s="60"/>
      <c r="MGA6" s="60"/>
      <c r="MGC6" s="60"/>
      <c r="MGE6" s="60"/>
      <c r="MGJ6" s="60"/>
      <c r="MGK6" s="60"/>
      <c r="MGL6" s="60"/>
      <c r="MGM6" s="60"/>
      <c r="MGN6" s="60"/>
      <c r="MGO6" s="60"/>
      <c r="MGP6" s="60"/>
      <c r="MGR6" s="60"/>
      <c r="MGS6" s="60"/>
      <c r="MGT6" s="60"/>
      <c r="MGV6" s="60"/>
      <c r="MGX6" s="60"/>
      <c r="MHC6" s="60"/>
      <c r="MHD6" s="60"/>
      <c r="MHE6" s="60"/>
      <c r="MHF6" s="60"/>
      <c r="MHG6" s="60"/>
      <c r="MHH6" s="60"/>
      <c r="MHI6" s="60"/>
      <c r="MHK6" s="60"/>
      <c r="MHL6" s="60"/>
      <c r="MHM6" s="60"/>
      <c r="MHO6" s="60"/>
      <c r="MHQ6" s="60"/>
      <c r="MHV6" s="60"/>
      <c r="MHW6" s="60"/>
      <c r="MHX6" s="60"/>
      <c r="MHY6" s="60"/>
      <c r="MHZ6" s="60"/>
      <c r="MIA6" s="60"/>
      <c r="MIB6" s="60"/>
      <c r="MID6" s="60"/>
      <c r="MIE6" s="60"/>
      <c r="MIF6" s="60"/>
      <c r="MIH6" s="60"/>
      <c r="MIJ6" s="60"/>
      <c r="MIO6" s="60"/>
      <c r="MIP6" s="60"/>
      <c r="MIQ6" s="60"/>
      <c r="MIR6" s="60"/>
      <c r="MIS6" s="60"/>
      <c r="MIT6" s="60"/>
      <c r="MIU6" s="60"/>
      <c r="MIW6" s="60"/>
      <c r="MIX6" s="60"/>
      <c r="MIY6" s="60"/>
      <c r="MJA6" s="60"/>
      <c r="MJC6" s="60"/>
      <c r="MJH6" s="60"/>
      <c r="MJI6" s="60"/>
      <c r="MJJ6" s="60"/>
      <c r="MJK6" s="60"/>
      <c r="MJL6" s="60"/>
      <c r="MJM6" s="60"/>
      <c r="MJN6" s="60"/>
      <c r="MJP6" s="60"/>
      <c r="MJQ6" s="60"/>
      <c r="MJR6" s="60"/>
      <c r="MJT6" s="60"/>
      <c r="MJV6" s="60"/>
      <c r="MKA6" s="60"/>
      <c r="MKB6" s="60"/>
      <c r="MKC6" s="60"/>
      <c r="MKD6" s="60"/>
      <c r="MKE6" s="60"/>
      <c r="MKF6" s="60"/>
      <c r="MKG6" s="60"/>
      <c r="MKI6" s="60"/>
      <c r="MKJ6" s="60"/>
      <c r="MKK6" s="60"/>
      <c r="MKM6" s="60"/>
      <c r="MKO6" s="60"/>
      <c r="MKT6" s="60"/>
      <c r="MKU6" s="60"/>
      <c r="MKV6" s="60"/>
      <c r="MKW6" s="60"/>
      <c r="MKX6" s="60"/>
      <c r="MKY6" s="60"/>
      <c r="MKZ6" s="60"/>
      <c r="MLB6" s="60"/>
      <c r="MLC6" s="60"/>
      <c r="MLD6" s="60"/>
      <c r="MLF6" s="60"/>
      <c r="MLH6" s="60"/>
      <c r="MLM6" s="60"/>
      <c r="MLN6" s="60"/>
      <c r="MLO6" s="60"/>
      <c r="MLP6" s="60"/>
      <c r="MLQ6" s="60"/>
      <c r="MLR6" s="60"/>
      <c r="MLS6" s="60"/>
      <c r="MLU6" s="60"/>
      <c r="MLV6" s="60"/>
      <c r="MLW6" s="60"/>
      <c r="MLY6" s="60"/>
      <c r="MMA6" s="60"/>
      <c r="MMF6" s="60"/>
      <c r="MMG6" s="60"/>
      <c r="MMH6" s="60"/>
      <c r="MMI6" s="60"/>
      <c r="MMJ6" s="60"/>
      <c r="MMK6" s="60"/>
      <c r="MML6" s="60"/>
      <c r="MMN6" s="60"/>
      <c r="MMO6" s="60"/>
      <c r="MMP6" s="60"/>
      <c r="MMR6" s="60"/>
      <c r="MMT6" s="60"/>
      <c r="MMY6" s="60"/>
      <c r="MMZ6" s="60"/>
      <c r="MNA6" s="60"/>
      <c r="MNB6" s="60"/>
      <c r="MNC6" s="60"/>
      <c r="MND6" s="60"/>
      <c r="MNE6" s="60"/>
      <c r="MNG6" s="60"/>
      <c r="MNH6" s="60"/>
      <c r="MNI6" s="60"/>
      <c r="MNK6" s="60"/>
      <c r="MNM6" s="60"/>
      <c r="MNR6" s="60"/>
      <c r="MNS6" s="60"/>
      <c r="MNT6" s="60"/>
      <c r="MNU6" s="60"/>
      <c r="MNV6" s="60"/>
      <c r="MNW6" s="60"/>
      <c r="MNX6" s="60"/>
      <c r="MNZ6" s="60"/>
      <c r="MOA6" s="60"/>
      <c r="MOB6" s="60"/>
      <c r="MOD6" s="60"/>
      <c r="MOF6" s="60"/>
      <c r="MOK6" s="60"/>
      <c r="MOL6" s="60"/>
      <c r="MOM6" s="60"/>
      <c r="MON6" s="60"/>
      <c r="MOO6" s="60"/>
      <c r="MOP6" s="60"/>
      <c r="MOQ6" s="60"/>
      <c r="MOS6" s="60"/>
      <c r="MOT6" s="60"/>
      <c r="MOU6" s="60"/>
      <c r="MOW6" s="60"/>
      <c r="MOY6" s="60"/>
      <c r="MPD6" s="60"/>
      <c r="MPE6" s="60"/>
      <c r="MPF6" s="60"/>
      <c r="MPG6" s="60"/>
      <c r="MPH6" s="60"/>
      <c r="MPI6" s="60"/>
      <c r="MPJ6" s="60"/>
      <c r="MPL6" s="60"/>
      <c r="MPM6" s="60"/>
      <c r="MPN6" s="60"/>
      <c r="MPP6" s="60"/>
      <c r="MPR6" s="60"/>
      <c r="MPW6" s="60"/>
      <c r="MPX6" s="60"/>
      <c r="MPY6" s="60"/>
      <c r="MPZ6" s="60"/>
      <c r="MQA6" s="60"/>
      <c r="MQB6" s="60"/>
      <c r="MQC6" s="60"/>
      <c r="MQE6" s="60"/>
      <c r="MQF6" s="60"/>
      <c r="MQG6" s="60"/>
      <c r="MQI6" s="60"/>
      <c r="MQK6" s="60"/>
      <c r="MQP6" s="60"/>
      <c r="MQQ6" s="60"/>
      <c r="MQR6" s="60"/>
      <c r="MQS6" s="60"/>
      <c r="MQT6" s="60"/>
      <c r="MQU6" s="60"/>
      <c r="MQV6" s="60"/>
      <c r="MQX6" s="60"/>
      <c r="MQY6" s="60"/>
      <c r="MQZ6" s="60"/>
      <c r="MRB6" s="60"/>
      <c r="MRD6" s="60"/>
      <c r="MRI6" s="60"/>
      <c r="MRJ6" s="60"/>
      <c r="MRK6" s="60"/>
      <c r="MRL6" s="60"/>
      <c r="MRM6" s="60"/>
      <c r="MRN6" s="60"/>
      <c r="MRO6" s="60"/>
      <c r="MRQ6" s="60"/>
      <c r="MRR6" s="60"/>
      <c r="MRS6" s="60"/>
      <c r="MRU6" s="60"/>
      <c r="MRW6" s="60"/>
      <c r="MSB6" s="60"/>
      <c r="MSC6" s="60"/>
      <c r="MSD6" s="60"/>
      <c r="MSE6" s="60"/>
      <c r="MSF6" s="60"/>
      <c r="MSG6" s="60"/>
      <c r="MSH6" s="60"/>
      <c r="MSJ6" s="60"/>
      <c r="MSK6" s="60"/>
      <c r="MSL6" s="60"/>
      <c r="MSN6" s="60"/>
      <c r="MSP6" s="60"/>
      <c r="MSU6" s="60"/>
      <c r="MSV6" s="60"/>
      <c r="MSW6" s="60"/>
      <c r="MSX6" s="60"/>
      <c r="MSY6" s="60"/>
      <c r="MSZ6" s="60"/>
      <c r="MTA6" s="60"/>
      <c r="MTC6" s="60"/>
      <c r="MTD6" s="60"/>
      <c r="MTE6" s="60"/>
      <c r="MTG6" s="60"/>
      <c r="MTI6" s="60"/>
      <c r="MTN6" s="60"/>
      <c r="MTO6" s="60"/>
      <c r="MTP6" s="60"/>
      <c r="MTQ6" s="60"/>
      <c r="MTR6" s="60"/>
      <c r="MTS6" s="60"/>
      <c r="MTT6" s="60"/>
      <c r="MTV6" s="60"/>
      <c r="MTW6" s="60"/>
      <c r="MTX6" s="60"/>
      <c r="MTZ6" s="60"/>
      <c r="MUB6" s="60"/>
      <c r="MUG6" s="60"/>
      <c r="MUH6" s="60"/>
      <c r="MUI6" s="60"/>
      <c r="MUJ6" s="60"/>
      <c r="MUK6" s="60"/>
      <c r="MUL6" s="60"/>
      <c r="MUM6" s="60"/>
      <c r="MUO6" s="60"/>
      <c r="MUP6" s="60"/>
      <c r="MUQ6" s="60"/>
      <c r="MUS6" s="60"/>
      <c r="MUU6" s="60"/>
      <c r="MUZ6" s="60"/>
      <c r="MVA6" s="60"/>
      <c r="MVB6" s="60"/>
      <c r="MVC6" s="60"/>
      <c r="MVD6" s="60"/>
      <c r="MVE6" s="60"/>
      <c r="MVF6" s="60"/>
      <c r="MVH6" s="60"/>
      <c r="MVI6" s="60"/>
      <c r="MVJ6" s="60"/>
      <c r="MVL6" s="60"/>
      <c r="MVN6" s="60"/>
      <c r="MVS6" s="60"/>
      <c r="MVT6" s="60"/>
      <c r="MVU6" s="60"/>
      <c r="MVV6" s="60"/>
      <c r="MVW6" s="60"/>
      <c r="MVX6" s="60"/>
      <c r="MVY6" s="60"/>
      <c r="MWA6" s="60"/>
      <c r="MWB6" s="60"/>
      <c r="MWC6" s="60"/>
      <c r="MWE6" s="60"/>
      <c r="MWG6" s="60"/>
      <c r="MWL6" s="60"/>
      <c r="MWM6" s="60"/>
      <c r="MWN6" s="60"/>
      <c r="MWO6" s="60"/>
      <c r="MWP6" s="60"/>
      <c r="MWQ6" s="60"/>
      <c r="MWR6" s="60"/>
      <c r="MWT6" s="60"/>
      <c r="MWU6" s="60"/>
      <c r="MWV6" s="60"/>
      <c r="MWX6" s="60"/>
      <c r="MWZ6" s="60"/>
      <c r="MXE6" s="60"/>
      <c r="MXF6" s="60"/>
      <c r="MXG6" s="60"/>
      <c r="MXH6" s="60"/>
      <c r="MXI6" s="60"/>
      <c r="MXJ6" s="60"/>
      <c r="MXK6" s="60"/>
      <c r="MXM6" s="60"/>
      <c r="MXN6" s="60"/>
      <c r="MXO6" s="60"/>
      <c r="MXQ6" s="60"/>
      <c r="MXS6" s="60"/>
      <c r="MXX6" s="60"/>
      <c r="MXY6" s="60"/>
      <c r="MXZ6" s="60"/>
      <c r="MYA6" s="60"/>
      <c r="MYB6" s="60"/>
      <c r="MYC6" s="60"/>
      <c r="MYD6" s="60"/>
      <c r="MYF6" s="60"/>
      <c r="MYG6" s="60"/>
      <c r="MYH6" s="60"/>
      <c r="MYJ6" s="60"/>
      <c r="MYL6" s="60"/>
      <c r="MYQ6" s="60"/>
      <c r="MYR6" s="60"/>
      <c r="MYS6" s="60"/>
      <c r="MYT6" s="60"/>
      <c r="MYU6" s="60"/>
      <c r="MYV6" s="60"/>
      <c r="MYW6" s="60"/>
      <c r="MYY6" s="60"/>
      <c r="MYZ6" s="60"/>
      <c r="MZA6" s="60"/>
      <c r="MZC6" s="60"/>
      <c r="MZE6" s="60"/>
      <c r="MZJ6" s="60"/>
      <c r="MZK6" s="60"/>
      <c r="MZL6" s="60"/>
      <c r="MZM6" s="60"/>
      <c r="MZN6" s="60"/>
      <c r="MZO6" s="60"/>
      <c r="MZP6" s="60"/>
      <c r="MZR6" s="60"/>
      <c r="MZS6" s="60"/>
      <c r="MZT6" s="60"/>
      <c r="MZV6" s="60"/>
      <c r="MZX6" s="60"/>
      <c r="NAC6" s="60"/>
      <c r="NAD6" s="60"/>
      <c r="NAE6" s="60"/>
      <c r="NAF6" s="60"/>
      <c r="NAG6" s="60"/>
      <c r="NAH6" s="60"/>
      <c r="NAI6" s="60"/>
      <c r="NAK6" s="60"/>
      <c r="NAL6" s="60"/>
      <c r="NAM6" s="60"/>
      <c r="NAO6" s="60"/>
      <c r="NAQ6" s="60"/>
      <c r="NAV6" s="60"/>
      <c r="NAW6" s="60"/>
      <c r="NAX6" s="60"/>
      <c r="NAY6" s="60"/>
      <c r="NAZ6" s="60"/>
      <c r="NBA6" s="60"/>
      <c r="NBB6" s="60"/>
      <c r="NBD6" s="60"/>
      <c r="NBE6" s="60"/>
      <c r="NBF6" s="60"/>
      <c r="NBH6" s="60"/>
      <c r="NBJ6" s="60"/>
      <c r="NBO6" s="60"/>
      <c r="NBP6" s="60"/>
      <c r="NBQ6" s="60"/>
      <c r="NBR6" s="60"/>
      <c r="NBS6" s="60"/>
      <c r="NBT6" s="60"/>
      <c r="NBU6" s="60"/>
      <c r="NBW6" s="60"/>
      <c r="NBX6" s="60"/>
      <c r="NBY6" s="60"/>
      <c r="NCA6" s="60"/>
      <c r="NCC6" s="60"/>
      <c r="NCH6" s="60"/>
      <c r="NCI6" s="60"/>
      <c r="NCJ6" s="60"/>
      <c r="NCK6" s="60"/>
      <c r="NCL6" s="60"/>
      <c r="NCM6" s="60"/>
      <c r="NCN6" s="60"/>
      <c r="NCP6" s="60"/>
      <c r="NCQ6" s="60"/>
      <c r="NCR6" s="60"/>
      <c r="NCT6" s="60"/>
      <c r="NCV6" s="60"/>
      <c r="NDA6" s="60"/>
      <c r="NDB6" s="60"/>
      <c r="NDC6" s="60"/>
      <c r="NDD6" s="60"/>
      <c r="NDE6" s="60"/>
      <c r="NDF6" s="60"/>
      <c r="NDG6" s="60"/>
      <c r="NDI6" s="60"/>
      <c r="NDJ6" s="60"/>
      <c r="NDK6" s="60"/>
      <c r="NDM6" s="60"/>
      <c r="NDO6" s="60"/>
      <c r="NDT6" s="60"/>
      <c r="NDU6" s="60"/>
      <c r="NDV6" s="60"/>
      <c r="NDW6" s="60"/>
      <c r="NDX6" s="60"/>
      <c r="NDY6" s="60"/>
      <c r="NDZ6" s="60"/>
      <c r="NEB6" s="60"/>
      <c r="NEC6" s="60"/>
      <c r="NED6" s="60"/>
      <c r="NEF6" s="60"/>
      <c r="NEH6" s="60"/>
      <c r="NEM6" s="60"/>
      <c r="NEN6" s="60"/>
      <c r="NEO6" s="60"/>
      <c r="NEP6" s="60"/>
      <c r="NEQ6" s="60"/>
      <c r="NER6" s="60"/>
      <c r="NES6" s="60"/>
      <c r="NEU6" s="60"/>
      <c r="NEV6" s="60"/>
      <c r="NEW6" s="60"/>
      <c r="NEY6" s="60"/>
      <c r="NFA6" s="60"/>
      <c r="NFF6" s="60"/>
      <c r="NFG6" s="60"/>
      <c r="NFH6" s="60"/>
      <c r="NFI6" s="60"/>
      <c r="NFJ6" s="60"/>
      <c r="NFK6" s="60"/>
      <c r="NFL6" s="60"/>
      <c r="NFN6" s="60"/>
      <c r="NFO6" s="60"/>
      <c r="NFP6" s="60"/>
      <c r="NFR6" s="60"/>
      <c r="NFT6" s="60"/>
      <c r="NFY6" s="60"/>
      <c r="NFZ6" s="60"/>
      <c r="NGA6" s="60"/>
      <c r="NGB6" s="60"/>
      <c r="NGC6" s="60"/>
      <c r="NGD6" s="60"/>
      <c r="NGE6" s="60"/>
      <c r="NGG6" s="60"/>
      <c r="NGH6" s="60"/>
      <c r="NGI6" s="60"/>
      <c r="NGK6" s="60"/>
      <c r="NGM6" s="60"/>
      <c r="NGR6" s="60"/>
      <c r="NGS6" s="60"/>
      <c r="NGT6" s="60"/>
      <c r="NGU6" s="60"/>
      <c r="NGV6" s="60"/>
      <c r="NGW6" s="60"/>
      <c r="NGX6" s="60"/>
      <c r="NGZ6" s="60"/>
      <c r="NHA6" s="60"/>
      <c r="NHB6" s="60"/>
      <c r="NHD6" s="60"/>
      <c r="NHF6" s="60"/>
      <c r="NHK6" s="60"/>
      <c r="NHL6" s="60"/>
      <c r="NHM6" s="60"/>
      <c r="NHN6" s="60"/>
      <c r="NHO6" s="60"/>
      <c r="NHP6" s="60"/>
      <c r="NHQ6" s="60"/>
      <c r="NHS6" s="60"/>
      <c r="NHT6" s="60"/>
      <c r="NHU6" s="60"/>
      <c r="NHW6" s="60"/>
      <c r="NHY6" s="60"/>
      <c r="NID6" s="60"/>
      <c r="NIE6" s="60"/>
      <c r="NIF6" s="60"/>
      <c r="NIG6" s="60"/>
      <c r="NIH6" s="60"/>
      <c r="NII6" s="60"/>
      <c r="NIJ6" s="60"/>
      <c r="NIL6" s="60"/>
      <c r="NIM6" s="60"/>
      <c r="NIN6" s="60"/>
      <c r="NIP6" s="60"/>
      <c r="NIR6" s="60"/>
      <c r="NIW6" s="60"/>
      <c r="NIX6" s="60"/>
      <c r="NIY6" s="60"/>
      <c r="NIZ6" s="60"/>
      <c r="NJA6" s="60"/>
      <c r="NJB6" s="60"/>
      <c r="NJC6" s="60"/>
      <c r="NJE6" s="60"/>
      <c r="NJF6" s="60"/>
      <c r="NJG6" s="60"/>
      <c r="NJI6" s="60"/>
      <c r="NJK6" s="60"/>
      <c r="NJP6" s="60"/>
      <c r="NJQ6" s="60"/>
      <c r="NJR6" s="60"/>
      <c r="NJS6" s="60"/>
      <c r="NJT6" s="60"/>
      <c r="NJU6" s="60"/>
      <c r="NJV6" s="60"/>
      <c r="NJX6" s="60"/>
      <c r="NJY6" s="60"/>
      <c r="NJZ6" s="60"/>
      <c r="NKB6" s="60"/>
      <c r="NKD6" s="60"/>
      <c r="NKI6" s="60"/>
      <c r="NKJ6" s="60"/>
      <c r="NKK6" s="60"/>
      <c r="NKL6" s="60"/>
      <c r="NKM6" s="60"/>
      <c r="NKN6" s="60"/>
      <c r="NKO6" s="60"/>
      <c r="NKQ6" s="60"/>
      <c r="NKR6" s="60"/>
      <c r="NKS6" s="60"/>
      <c r="NKU6" s="60"/>
      <c r="NKW6" s="60"/>
      <c r="NLB6" s="60"/>
      <c r="NLC6" s="60"/>
      <c r="NLD6" s="60"/>
      <c r="NLE6" s="60"/>
      <c r="NLF6" s="60"/>
      <c r="NLG6" s="60"/>
      <c r="NLH6" s="60"/>
      <c r="NLJ6" s="60"/>
      <c r="NLK6" s="60"/>
      <c r="NLL6" s="60"/>
      <c r="NLN6" s="60"/>
      <c r="NLP6" s="60"/>
      <c r="NLU6" s="60"/>
      <c r="NLV6" s="60"/>
      <c r="NLW6" s="60"/>
      <c r="NLX6" s="60"/>
      <c r="NLY6" s="60"/>
      <c r="NLZ6" s="60"/>
      <c r="NMA6" s="60"/>
      <c r="NMC6" s="60"/>
      <c r="NMD6" s="60"/>
      <c r="NME6" s="60"/>
      <c r="NMG6" s="60"/>
      <c r="NMI6" s="60"/>
      <c r="NMN6" s="60"/>
      <c r="NMO6" s="60"/>
      <c r="NMP6" s="60"/>
      <c r="NMQ6" s="60"/>
      <c r="NMR6" s="60"/>
      <c r="NMS6" s="60"/>
      <c r="NMT6" s="60"/>
      <c r="NMV6" s="60"/>
      <c r="NMW6" s="60"/>
      <c r="NMX6" s="60"/>
      <c r="NMZ6" s="60"/>
      <c r="NNB6" s="60"/>
      <c r="NNG6" s="60"/>
      <c r="NNH6" s="60"/>
      <c r="NNI6" s="60"/>
      <c r="NNJ6" s="60"/>
      <c r="NNK6" s="60"/>
      <c r="NNL6" s="60"/>
      <c r="NNM6" s="60"/>
      <c r="NNO6" s="60"/>
      <c r="NNP6" s="60"/>
      <c r="NNQ6" s="60"/>
      <c r="NNS6" s="60"/>
      <c r="NNU6" s="60"/>
      <c r="NNZ6" s="60"/>
      <c r="NOA6" s="60"/>
      <c r="NOB6" s="60"/>
      <c r="NOC6" s="60"/>
      <c r="NOD6" s="60"/>
      <c r="NOE6" s="60"/>
      <c r="NOF6" s="60"/>
      <c r="NOH6" s="60"/>
      <c r="NOI6" s="60"/>
      <c r="NOJ6" s="60"/>
      <c r="NOL6" s="60"/>
      <c r="NON6" s="60"/>
      <c r="NOS6" s="60"/>
      <c r="NOT6" s="60"/>
      <c r="NOU6" s="60"/>
      <c r="NOV6" s="60"/>
      <c r="NOW6" s="60"/>
      <c r="NOX6" s="60"/>
      <c r="NOY6" s="60"/>
      <c r="NPA6" s="60"/>
      <c r="NPB6" s="60"/>
      <c r="NPC6" s="60"/>
      <c r="NPE6" s="60"/>
      <c r="NPG6" s="60"/>
      <c r="NPL6" s="60"/>
      <c r="NPM6" s="60"/>
      <c r="NPN6" s="60"/>
      <c r="NPO6" s="60"/>
      <c r="NPP6" s="60"/>
      <c r="NPQ6" s="60"/>
      <c r="NPR6" s="60"/>
      <c r="NPT6" s="60"/>
      <c r="NPU6" s="60"/>
      <c r="NPV6" s="60"/>
      <c r="NPX6" s="60"/>
      <c r="NPZ6" s="60"/>
      <c r="NQE6" s="60"/>
      <c r="NQF6" s="60"/>
      <c r="NQG6" s="60"/>
      <c r="NQH6" s="60"/>
      <c r="NQI6" s="60"/>
      <c r="NQJ6" s="60"/>
      <c r="NQK6" s="60"/>
      <c r="NQM6" s="60"/>
      <c r="NQN6" s="60"/>
      <c r="NQO6" s="60"/>
      <c r="NQQ6" s="60"/>
      <c r="NQS6" s="60"/>
      <c r="NQX6" s="60"/>
      <c r="NQY6" s="60"/>
      <c r="NQZ6" s="60"/>
      <c r="NRA6" s="60"/>
      <c r="NRB6" s="60"/>
      <c r="NRC6" s="60"/>
      <c r="NRD6" s="60"/>
      <c r="NRF6" s="60"/>
      <c r="NRG6" s="60"/>
      <c r="NRH6" s="60"/>
      <c r="NRJ6" s="60"/>
      <c r="NRL6" s="60"/>
      <c r="NRQ6" s="60"/>
      <c r="NRR6" s="60"/>
      <c r="NRS6" s="60"/>
      <c r="NRT6" s="60"/>
      <c r="NRU6" s="60"/>
      <c r="NRV6" s="60"/>
      <c r="NRW6" s="60"/>
      <c r="NRY6" s="60"/>
      <c r="NRZ6" s="60"/>
      <c r="NSA6" s="60"/>
      <c r="NSC6" s="60"/>
      <c r="NSE6" s="60"/>
      <c r="NSJ6" s="60"/>
      <c r="NSK6" s="60"/>
      <c r="NSL6" s="60"/>
      <c r="NSM6" s="60"/>
      <c r="NSN6" s="60"/>
      <c r="NSO6" s="60"/>
      <c r="NSP6" s="60"/>
      <c r="NSR6" s="60"/>
      <c r="NSS6" s="60"/>
      <c r="NST6" s="60"/>
      <c r="NSV6" s="60"/>
      <c r="NSX6" s="60"/>
      <c r="NTC6" s="60"/>
      <c r="NTD6" s="60"/>
      <c r="NTE6" s="60"/>
      <c r="NTF6" s="60"/>
      <c r="NTG6" s="60"/>
      <c r="NTH6" s="60"/>
      <c r="NTI6" s="60"/>
      <c r="NTK6" s="60"/>
      <c r="NTL6" s="60"/>
      <c r="NTM6" s="60"/>
      <c r="NTO6" s="60"/>
      <c r="NTQ6" s="60"/>
      <c r="NTV6" s="60"/>
      <c r="NTW6" s="60"/>
      <c r="NTX6" s="60"/>
      <c r="NTY6" s="60"/>
      <c r="NTZ6" s="60"/>
      <c r="NUA6" s="60"/>
      <c r="NUB6" s="60"/>
      <c r="NUD6" s="60"/>
      <c r="NUE6" s="60"/>
      <c r="NUF6" s="60"/>
      <c r="NUH6" s="60"/>
      <c r="NUJ6" s="60"/>
      <c r="NUO6" s="60"/>
      <c r="NUP6" s="60"/>
      <c r="NUQ6" s="60"/>
      <c r="NUR6" s="60"/>
      <c r="NUS6" s="60"/>
      <c r="NUT6" s="60"/>
      <c r="NUU6" s="60"/>
      <c r="NUW6" s="60"/>
      <c r="NUX6" s="60"/>
      <c r="NUY6" s="60"/>
      <c r="NVA6" s="60"/>
      <c r="NVC6" s="60"/>
      <c r="NVH6" s="60"/>
      <c r="NVI6" s="60"/>
      <c r="NVJ6" s="60"/>
      <c r="NVK6" s="60"/>
      <c r="NVL6" s="60"/>
      <c r="NVM6" s="60"/>
      <c r="NVN6" s="60"/>
      <c r="NVP6" s="60"/>
      <c r="NVQ6" s="60"/>
      <c r="NVR6" s="60"/>
      <c r="NVT6" s="60"/>
      <c r="NVV6" s="60"/>
      <c r="NWA6" s="60"/>
      <c r="NWB6" s="60"/>
      <c r="NWC6" s="60"/>
      <c r="NWD6" s="60"/>
      <c r="NWE6" s="60"/>
      <c r="NWF6" s="60"/>
      <c r="NWG6" s="60"/>
      <c r="NWI6" s="60"/>
      <c r="NWJ6" s="60"/>
      <c r="NWK6" s="60"/>
      <c r="NWM6" s="60"/>
      <c r="NWO6" s="60"/>
      <c r="NWT6" s="60"/>
      <c r="NWU6" s="60"/>
      <c r="NWV6" s="60"/>
      <c r="NWW6" s="60"/>
      <c r="NWX6" s="60"/>
      <c r="NWY6" s="60"/>
      <c r="NWZ6" s="60"/>
      <c r="NXB6" s="60"/>
      <c r="NXC6" s="60"/>
      <c r="NXD6" s="60"/>
      <c r="NXF6" s="60"/>
      <c r="NXH6" s="60"/>
      <c r="NXM6" s="60"/>
      <c r="NXN6" s="60"/>
      <c r="NXO6" s="60"/>
      <c r="NXP6" s="60"/>
      <c r="NXQ6" s="60"/>
      <c r="NXR6" s="60"/>
      <c r="NXS6" s="60"/>
      <c r="NXU6" s="60"/>
      <c r="NXV6" s="60"/>
      <c r="NXW6" s="60"/>
      <c r="NXY6" s="60"/>
      <c r="NYA6" s="60"/>
      <c r="NYF6" s="60"/>
      <c r="NYG6" s="60"/>
      <c r="NYH6" s="60"/>
      <c r="NYI6" s="60"/>
      <c r="NYJ6" s="60"/>
      <c r="NYK6" s="60"/>
      <c r="NYL6" s="60"/>
      <c r="NYN6" s="60"/>
      <c r="NYO6" s="60"/>
      <c r="NYP6" s="60"/>
      <c r="NYR6" s="60"/>
      <c r="NYT6" s="60"/>
      <c r="NYY6" s="60"/>
      <c r="NYZ6" s="60"/>
      <c r="NZA6" s="60"/>
      <c r="NZB6" s="60"/>
      <c r="NZC6" s="60"/>
      <c r="NZD6" s="60"/>
      <c r="NZE6" s="60"/>
      <c r="NZG6" s="60"/>
      <c r="NZH6" s="60"/>
      <c r="NZI6" s="60"/>
      <c r="NZK6" s="60"/>
      <c r="NZM6" s="60"/>
      <c r="NZR6" s="60"/>
      <c r="NZS6" s="60"/>
      <c r="NZT6" s="60"/>
      <c r="NZU6" s="60"/>
      <c r="NZV6" s="60"/>
      <c r="NZW6" s="60"/>
      <c r="NZX6" s="60"/>
      <c r="NZZ6" s="60"/>
      <c r="OAA6" s="60"/>
      <c r="OAB6" s="60"/>
      <c r="OAD6" s="60"/>
      <c r="OAF6" s="60"/>
      <c r="OAK6" s="60"/>
      <c r="OAL6" s="60"/>
      <c r="OAM6" s="60"/>
      <c r="OAN6" s="60"/>
      <c r="OAO6" s="60"/>
      <c r="OAP6" s="60"/>
      <c r="OAQ6" s="60"/>
      <c r="OAS6" s="60"/>
      <c r="OAT6" s="60"/>
      <c r="OAU6" s="60"/>
      <c r="OAW6" s="60"/>
      <c r="OAY6" s="60"/>
      <c r="OBD6" s="60"/>
      <c r="OBE6" s="60"/>
      <c r="OBF6" s="60"/>
      <c r="OBG6" s="60"/>
      <c r="OBH6" s="60"/>
      <c r="OBI6" s="60"/>
      <c r="OBJ6" s="60"/>
      <c r="OBL6" s="60"/>
      <c r="OBM6" s="60"/>
      <c r="OBN6" s="60"/>
      <c r="OBP6" s="60"/>
      <c r="OBR6" s="60"/>
      <c r="OBW6" s="60"/>
      <c r="OBX6" s="60"/>
      <c r="OBY6" s="60"/>
      <c r="OBZ6" s="60"/>
      <c r="OCA6" s="60"/>
      <c r="OCB6" s="60"/>
      <c r="OCC6" s="60"/>
      <c r="OCE6" s="60"/>
      <c r="OCF6" s="60"/>
      <c r="OCG6" s="60"/>
      <c r="OCI6" s="60"/>
      <c r="OCK6" s="60"/>
      <c r="OCP6" s="60"/>
      <c r="OCQ6" s="60"/>
      <c r="OCR6" s="60"/>
      <c r="OCS6" s="60"/>
      <c r="OCT6" s="60"/>
      <c r="OCU6" s="60"/>
      <c r="OCV6" s="60"/>
      <c r="OCX6" s="60"/>
      <c r="OCY6" s="60"/>
      <c r="OCZ6" s="60"/>
      <c r="ODB6" s="60"/>
      <c r="ODD6" s="60"/>
      <c r="ODI6" s="60"/>
      <c r="ODJ6" s="60"/>
      <c r="ODK6" s="60"/>
      <c r="ODL6" s="60"/>
      <c r="ODM6" s="60"/>
      <c r="ODN6" s="60"/>
      <c r="ODO6" s="60"/>
      <c r="ODQ6" s="60"/>
      <c r="ODR6" s="60"/>
      <c r="ODS6" s="60"/>
      <c r="ODU6" s="60"/>
      <c r="ODW6" s="60"/>
      <c r="OEB6" s="60"/>
      <c r="OEC6" s="60"/>
      <c r="OED6" s="60"/>
      <c r="OEE6" s="60"/>
      <c r="OEF6" s="60"/>
      <c r="OEG6" s="60"/>
      <c r="OEH6" s="60"/>
      <c r="OEJ6" s="60"/>
      <c r="OEK6" s="60"/>
      <c r="OEL6" s="60"/>
      <c r="OEN6" s="60"/>
      <c r="OEP6" s="60"/>
      <c r="OEU6" s="60"/>
      <c r="OEV6" s="60"/>
      <c r="OEW6" s="60"/>
      <c r="OEX6" s="60"/>
      <c r="OEY6" s="60"/>
      <c r="OEZ6" s="60"/>
      <c r="OFA6" s="60"/>
      <c r="OFC6" s="60"/>
      <c r="OFD6" s="60"/>
      <c r="OFE6" s="60"/>
      <c r="OFG6" s="60"/>
      <c r="OFI6" s="60"/>
      <c r="OFN6" s="60"/>
      <c r="OFO6" s="60"/>
      <c r="OFP6" s="60"/>
      <c r="OFQ6" s="60"/>
      <c r="OFR6" s="60"/>
      <c r="OFS6" s="60"/>
      <c r="OFT6" s="60"/>
      <c r="OFV6" s="60"/>
      <c r="OFW6" s="60"/>
      <c r="OFX6" s="60"/>
      <c r="OFZ6" s="60"/>
      <c r="OGB6" s="60"/>
      <c r="OGG6" s="60"/>
      <c r="OGH6" s="60"/>
      <c r="OGI6" s="60"/>
      <c r="OGJ6" s="60"/>
      <c r="OGK6" s="60"/>
      <c r="OGL6" s="60"/>
      <c r="OGM6" s="60"/>
      <c r="OGO6" s="60"/>
      <c r="OGP6" s="60"/>
      <c r="OGQ6" s="60"/>
      <c r="OGS6" s="60"/>
      <c r="OGU6" s="60"/>
      <c r="OGZ6" s="60"/>
      <c r="OHA6" s="60"/>
      <c r="OHB6" s="60"/>
      <c r="OHC6" s="60"/>
      <c r="OHD6" s="60"/>
      <c r="OHE6" s="60"/>
      <c r="OHF6" s="60"/>
      <c r="OHH6" s="60"/>
      <c r="OHI6" s="60"/>
      <c r="OHJ6" s="60"/>
      <c r="OHL6" s="60"/>
      <c r="OHN6" s="60"/>
      <c r="OHS6" s="60"/>
      <c r="OHT6" s="60"/>
      <c r="OHU6" s="60"/>
      <c r="OHV6" s="60"/>
      <c r="OHW6" s="60"/>
      <c r="OHX6" s="60"/>
      <c r="OHY6" s="60"/>
      <c r="OIA6" s="60"/>
      <c r="OIB6" s="60"/>
      <c r="OIC6" s="60"/>
      <c r="OIE6" s="60"/>
      <c r="OIG6" s="60"/>
      <c r="OIL6" s="60"/>
      <c r="OIM6" s="60"/>
      <c r="OIN6" s="60"/>
      <c r="OIO6" s="60"/>
      <c r="OIP6" s="60"/>
      <c r="OIQ6" s="60"/>
      <c r="OIR6" s="60"/>
      <c r="OIT6" s="60"/>
      <c r="OIU6" s="60"/>
      <c r="OIV6" s="60"/>
      <c r="OIX6" s="60"/>
      <c r="OIZ6" s="60"/>
      <c r="OJE6" s="60"/>
      <c r="OJF6" s="60"/>
      <c r="OJG6" s="60"/>
      <c r="OJH6" s="60"/>
      <c r="OJI6" s="60"/>
      <c r="OJJ6" s="60"/>
      <c r="OJK6" s="60"/>
      <c r="OJM6" s="60"/>
      <c r="OJN6" s="60"/>
      <c r="OJO6" s="60"/>
      <c r="OJQ6" s="60"/>
      <c r="OJS6" s="60"/>
      <c r="OJX6" s="60"/>
      <c r="OJY6" s="60"/>
      <c r="OJZ6" s="60"/>
      <c r="OKA6" s="60"/>
      <c r="OKB6" s="60"/>
      <c r="OKC6" s="60"/>
      <c r="OKD6" s="60"/>
      <c r="OKF6" s="60"/>
      <c r="OKG6" s="60"/>
      <c r="OKH6" s="60"/>
      <c r="OKJ6" s="60"/>
      <c r="OKL6" s="60"/>
      <c r="OKQ6" s="60"/>
      <c r="OKR6" s="60"/>
      <c r="OKS6" s="60"/>
      <c r="OKT6" s="60"/>
      <c r="OKU6" s="60"/>
      <c r="OKV6" s="60"/>
      <c r="OKW6" s="60"/>
      <c r="OKY6" s="60"/>
      <c r="OKZ6" s="60"/>
      <c r="OLA6" s="60"/>
      <c r="OLC6" s="60"/>
      <c r="OLE6" s="60"/>
      <c r="OLJ6" s="60"/>
      <c r="OLK6" s="60"/>
      <c r="OLL6" s="60"/>
      <c r="OLM6" s="60"/>
      <c r="OLN6" s="60"/>
      <c r="OLO6" s="60"/>
      <c r="OLP6" s="60"/>
      <c r="OLR6" s="60"/>
      <c r="OLS6" s="60"/>
      <c r="OLT6" s="60"/>
      <c r="OLV6" s="60"/>
      <c r="OLX6" s="60"/>
      <c r="OMC6" s="60"/>
      <c r="OMD6" s="60"/>
      <c r="OME6" s="60"/>
      <c r="OMF6" s="60"/>
      <c r="OMG6" s="60"/>
      <c r="OMH6" s="60"/>
      <c r="OMI6" s="60"/>
      <c r="OMK6" s="60"/>
      <c r="OML6" s="60"/>
      <c r="OMM6" s="60"/>
      <c r="OMO6" s="60"/>
      <c r="OMQ6" s="60"/>
      <c r="OMV6" s="60"/>
      <c r="OMW6" s="60"/>
      <c r="OMX6" s="60"/>
      <c r="OMY6" s="60"/>
      <c r="OMZ6" s="60"/>
      <c r="ONA6" s="60"/>
      <c r="ONB6" s="60"/>
      <c r="OND6" s="60"/>
      <c r="ONE6" s="60"/>
      <c r="ONF6" s="60"/>
      <c r="ONH6" s="60"/>
      <c r="ONJ6" s="60"/>
      <c r="ONO6" s="60"/>
      <c r="ONP6" s="60"/>
      <c r="ONQ6" s="60"/>
      <c r="ONR6" s="60"/>
      <c r="ONS6" s="60"/>
      <c r="ONT6" s="60"/>
      <c r="ONU6" s="60"/>
      <c r="ONW6" s="60"/>
      <c r="ONX6" s="60"/>
      <c r="ONY6" s="60"/>
      <c r="OOA6" s="60"/>
      <c r="OOC6" s="60"/>
      <c r="OOH6" s="60"/>
      <c r="OOI6" s="60"/>
      <c r="OOJ6" s="60"/>
      <c r="OOK6" s="60"/>
      <c r="OOL6" s="60"/>
      <c r="OOM6" s="60"/>
      <c r="OON6" s="60"/>
      <c r="OOP6" s="60"/>
      <c r="OOQ6" s="60"/>
      <c r="OOR6" s="60"/>
      <c r="OOT6" s="60"/>
      <c r="OOV6" s="60"/>
      <c r="OPA6" s="60"/>
      <c r="OPB6" s="60"/>
      <c r="OPC6" s="60"/>
      <c r="OPD6" s="60"/>
      <c r="OPE6" s="60"/>
      <c r="OPF6" s="60"/>
      <c r="OPG6" s="60"/>
      <c r="OPI6" s="60"/>
      <c r="OPJ6" s="60"/>
      <c r="OPK6" s="60"/>
      <c r="OPM6" s="60"/>
      <c r="OPO6" s="60"/>
      <c r="OPT6" s="60"/>
      <c r="OPU6" s="60"/>
      <c r="OPV6" s="60"/>
      <c r="OPW6" s="60"/>
      <c r="OPX6" s="60"/>
      <c r="OPY6" s="60"/>
      <c r="OPZ6" s="60"/>
      <c r="OQB6" s="60"/>
      <c r="OQC6" s="60"/>
      <c r="OQD6" s="60"/>
      <c r="OQF6" s="60"/>
      <c r="OQH6" s="60"/>
      <c r="OQM6" s="60"/>
      <c r="OQN6" s="60"/>
      <c r="OQO6" s="60"/>
      <c r="OQP6" s="60"/>
      <c r="OQQ6" s="60"/>
      <c r="OQR6" s="60"/>
      <c r="OQS6" s="60"/>
      <c r="OQU6" s="60"/>
      <c r="OQV6" s="60"/>
      <c r="OQW6" s="60"/>
      <c r="OQY6" s="60"/>
      <c r="ORA6" s="60"/>
      <c r="ORF6" s="60"/>
      <c r="ORG6" s="60"/>
      <c r="ORH6" s="60"/>
      <c r="ORI6" s="60"/>
      <c r="ORJ6" s="60"/>
      <c r="ORK6" s="60"/>
      <c r="ORL6" s="60"/>
      <c r="ORN6" s="60"/>
      <c r="ORO6" s="60"/>
      <c r="ORP6" s="60"/>
      <c r="ORR6" s="60"/>
      <c r="ORT6" s="60"/>
      <c r="ORY6" s="60"/>
      <c r="ORZ6" s="60"/>
      <c r="OSA6" s="60"/>
      <c r="OSB6" s="60"/>
      <c r="OSC6" s="60"/>
      <c r="OSD6" s="60"/>
      <c r="OSE6" s="60"/>
      <c r="OSG6" s="60"/>
      <c r="OSH6" s="60"/>
      <c r="OSI6" s="60"/>
      <c r="OSK6" s="60"/>
      <c r="OSM6" s="60"/>
      <c r="OSR6" s="60"/>
      <c r="OSS6" s="60"/>
      <c r="OST6" s="60"/>
      <c r="OSU6" s="60"/>
      <c r="OSV6" s="60"/>
      <c r="OSW6" s="60"/>
      <c r="OSX6" s="60"/>
      <c r="OSZ6" s="60"/>
      <c r="OTA6" s="60"/>
      <c r="OTB6" s="60"/>
      <c r="OTD6" s="60"/>
      <c r="OTF6" s="60"/>
      <c r="OTK6" s="60"/>
      <c r="OTL6" s="60"/>
      <c r="OTM6" s="60"/>
      <c r="OTN6" s="60"/>
      <c r="OTO6" s="60"/>
      <c r="OTP6" s="60"/>
      <c r="OTQ6" s="60"/>
      <c r="OTS6" s="60"/>
      <c r="OTT6" s="60"/>
      <c r="OTU6" s="60"/>
      <c r="OTW6" s="60"/>
      <c r="OTY6" s="60"/>
      <c r="OUD6" s="60"/>
      <c r="OUE6" s="60"/>
      <c r="OUF6" s="60"/>
      <c r="OUG6" s="60"/>
      <c r="OUH6" s="60"/>
      <c r="OUI6" s="60"/>
      <c r="OUJ6" s="60"/>
      <c r="OUL6" s="60"/>
      <c r="OUM6" s="60"/>
      <c r="OUN6" s="60"/>
      <c r="OUP6" s="60"/>
      <c r="OUR6" s="60"/>
      <c r="OUW6" s="60"/>
      <c r="OUX6" s="60"/>
      <c r="OUY6" s="60"/>
      <c r="OUZ6" s="60"/>
      <c r="OVA6" s="60"/>
      <c r="OVB6" s="60"/>
      <c r="OVC6" s="60"/>
      <c r="OVE6" s="60"/>
      <c r="OVF6" s="60"/>
      <c r="OVG6" s="60"/>
      <c r="OVI6" s="60"/>
      <c r="OVK6" s="60"/>
      <c r="OVP6" s="60"/>
      <c r="OVQ6" s="60"/>
      <c r="OVR6" s="60"/>
      <c r="OVS6" s="60"/>
      <c r="OVT6" s="60"/>
      <c r="OVU6" s="60"/>
      <c r="OVV6" s="60"/>
      <c r="OVX6" s="60"/>
      <c r="OVY6" s="60"/>
      <c r="OVZ6" s="60"/>
      <c r="OWB6" s="60"/>
      <c r="OWD6" s="60"/>
      <c r="OWI6" s="60"/>
      <c r="OWJ6" s="60"/>
      <c r="OWK6" s="60"/>
      <c r="OWL6" s="60"/>
      <c r="OWM6" s="60"/>
      <c r="OWN6" s="60"/>
      <c r="OWO6" s="60"/>
      <c r="OWQ6" s="60"/>
      <c r="OWR6" s="60"/>
      <c r="OWS6" s="60"/>
      <c r="OWU6" s="60"/>
      <c r="OWW6" s="60"/>
      <c r="OXB6" s="60"/>
      <c r="OXC6" s="60"/>
      <c r="OXD6" s="60"/>
      <c r="OXE6" s="60"/>
      <c r="OXF6" s="60"/>
      <c r="OXG6" s="60"/>
      <c r="OXH6" s="60"/>
      <c r="OXJ6" s="60"/>
      <c r="OXK6" s="60"/>
      <c r="OXL6" s="60"/>
      <c r="OXN6" s="60"/>
      <c r="OXP6" s="60"/>
      <c r="OXU6" s="60"/>
      <c r="OXV6" s="60"/>
      <c r="OXW6" s="60"/>
      <c r="OXX6" s="60"/>
      <c r="OXY6" s="60"/>
      <c r="OXZ6" s="60"/>
      <c r="OYA6" s="60"/>
      <c r="OYC6" s="60"/>
      <c r="OYD6" s="60"/>
      <c r="OYE6" s="60"/>
      <c r="OYG6" s="60"/>
      <c r="OYI6" s="60"/>
      <c r="OYN6" s="60"/>
      <c r="OYO6" s="60"/>
      <c r="OYP6" s="60"/>
      <c r="OYQ6" s="60"/>
      <c r="OYR6" s="60"/>
      <c r="OYS6" s="60"/>
      <c r="OYT6" s="60"/>
      <c r="OYV6" s="60"/>
      <c r="OYW6" s="60"/>
      <c r="OYX6" s="60"/>
      <c r="OYZ6" s="60"/>
      <c r="OZB6" s="60"/>
      <c r="OZG6" s="60"/>
      <c r="OZH6" s="60"/>
      <c r="OZI6" s="60"/>
      <c r="OZJ6" s="60"/>
      <c r="OZK6" s="60"/>
      <c r="OZL6" s="60"/>
      <c r="OZM6" s="60"/>
      <c r="OZO6" s="60"/>
      <c r="OZP6" s="60"/>
      <c r="OZQ6" s="60"/>
      <c r="OZS6" s="60"/>
      <c r="OZU6" s="60"/>
      <c r="OZZ6" s="60"/>
      <c r="PAA6" s="60"/>
      <c r="PAB6" s="60"/>
      <c r="PAC6" s="60"/>
      <c r="PAD6" s="60"/>
      <c r="PAE6" s="60"/>
      <c r="PAF6" s="60"/>
      <c r="PAH6" s="60"/>
      <c r="PAI6" s="60"/>
      <c r="PAJ6" s="60"/>
      <c r="PAL6" s="60"/>
      <c r="PAN6" s="60"/>
      <c r="PAS6" s="60"/>
      <c r="PAT6" s="60"/>
      <c r="PAU6" s="60"/>
      <c r="PAV6" s="60"/>
      <c r="PAW6" s="60"/>
      <c r="PAX6" s="60"/>
      <c r="PAY6" s="60"/>
      <c r="PBA6" s="60"/>
      <c r="PBB6" s="60"/>
      <c r="PBC6" s="60"/>
      <c r="PBE6" s="60"/>
      <c r="PBG6" s="60"/>
      <c r="PBL6" s="60"/>
      <c r="PBM6" s="60"/>
      <c r="PBN6" s="60"/>
      <c r="PBO6" s="60"/>
      <c r="PBP6" s="60"/>
      <c r="PBQ6" s="60"/>
      <c r="PBR6" s="60"/>
      <c r="PBT6" s="60"/>
      <c r="PBU6" s="60"/>
      <c r="PBV6" s="60"/>
      <c r="PBX6" s="60"/>
      <c r="PBZ6" s="60"/>
      <c r="PCE6" s="60"/>
      <c r="PCF6" s="60"/>
      <c r="PCG6" s="60"/>
      <c r="PCH6" s="60"/>
      <c r="PCI6" s="60"/>
      <c r="PCJ6" s="60"/>
      <c r="PCK6" s="60"/>
      <c r="PCM6" s="60"/>
      <c r="PCN6" s="60"/>
      <c r="PCO6" s="60"/>
      <c r="PCQ6" s="60"/>
      <c r="PCS6" s="60"/>
      <c r="PCX6" s="60"/>
      <c r="PCY6" s="60"/>
      <c r="PCZ6" s="60"/>
      <c r="PDA6" s="60"/>
      <c r="PDB6" s="60"/>
      <c r="PDC6" s="60"/>
      <c r="PDD6" s="60"/>
      <c r="PDF6" s="60"/>
      <c r="PDG6" s="60"/>
      <c r="PDH6" s="60"/>
      <c r="PDJ6" s="60"/>
      <c r="PDL6" s="60"/>
      <c r="PDQ6" s="60"/>
      <c r="PDR6" s="60"/>
      <c r="PDS6" s="60"/>
      <c r="PDT6" s="60"/>
      <c r="PDU6" s="60"/>
      <c r="PDV6" s="60"/>
      <c r="PDW6" s="60"/>
      <c r="PDY6" s="60"/>
      <c r="PDZ6" s="60"/>
      <c r="PEA6" s="60"/>
      <c r="PEC6" s="60"/>
      <c r="PEE6" s="60"/>
      <c r="PEJ6" s="60"/>
      <c r="PEK6" s="60"/>
      <c r="PEL6" s="60"/>
      <c r="PEM6" s="60"/>
      <c r="PEN6" s="60"/>
      <c r="PEO6" s="60"/>
      <c r="PEP6" s="60"/>
      <c r="PER6" s="60"/>
      <c r="PES6" s="60"/>
      <c r="PET6" s="60"/>
      <c r="PEV6" s="60"/>
      <c r="PEX6" s="60"/>
      <c r="PFC6" s="60"/>
      <c r="PFD6" s="60"/>
      <c r="PFE6" s="60"/>
      <c r="PFF6" s="60"/>
      <c r="PFG6" s="60"/>
      <c r="PFH6" s="60"/>
      <c r="PFI6" s="60"/>
      <c r="PFK6" s="60"/>
      <c r="PFL6" s="60"/>
      <c r="PFM6" s="60"/>
      <c r="PFO6" s="60"/>
      <c r="PFQ6" s="60"/>
      <c r="PFV6" s="60"/>
      <c r="PFW6" s="60"/>
      <c r="PFX6" s="60"/>
      <c r="PFY6" s="60"/>
      <c r="PFZ6" s="60"/>
      <c r="PGA6" s="60"/>
      <c r="PGB6" s="60"/>
      <c r="PGD6" s="60"/>
      <c r="PGE6" s="60"/>
      <c r="PGF6" s="60"/>
      <c r="PGH6" s="60"/>
      <c r="PGJ6" s="60"/>
      <c r="PGO6" s="60"/>
      <c r="PGP6" s="60"/>
      <c r="PGQ6" s="60"/>
      <c r="PGR6" s="60"/>
      <c r="PGS6" s="60"/>
      <c r="PGT6" s="60"/>
      <c r="PGU6" s="60"/>
      <c r="PGW6" s="60"/>
      <c r="PGX6" s="60"/>
      <c r="PGY6" s="60"/>
      <c r="PHA6" s="60"/>
      <c r="PHC6" s="60"/>
      <c r="PHH6" s="60"/>
      <c r="PHI6" s="60"/>
      <c r="PHJ6" s="60"/>
      <c r="PHK6" s="60"/>
      <c r="PHL6" s="60"/>
      <c r="PHM6" s="60"/>
      <c r="PHN6" s="60"/>
      <c r="PHP6" s="60"/>
      <c r="PHQ6" s="60"/>
      <c r="PHR6" s="60"/>
      <c r="PHT6" s="60"/>
      <c r="PHV6" s="60"/>
      <c r="PIA6" s="60"/>
      <c r="PIB6" s="60"/>
      <c r="PIC6" s="60"/>
      <c r="PID6" s="60"/>
      <c r="PIE6" s="60"/>
      <c r="PIF6" s="60"/>
      <c r="PIG6" s="60"/>
      <c r="PII6" s="60"/>
      <c r="PIJ6" s="60"/>
      <c r="PIK6" s="60"/>
      <c r="PIM6" s="60"/>
      <c r="PIO6" s="60"/>
      <c r="PIT6" s="60"/>
      <c r="PIU6" s="60"/>
      <c r="PIV6" s="60"/>
      <c r="PIW6" s="60"/>
      <c r="PIX6" s="60"/>
      <c r="PIY6" s="60"/>
      <c r="PIZ6" s="60"/>
      <c r="PJB6" s="60"/>
      <c r="PJC6" s="60"/>
      <c r="PJD6" s="60"/>
      <c r="PJF6" s="60"/>
      <c r="PJH6" s="60"/>
      <c r="PJM6" s="60"/>
      <c r="PJN6" s="60"/>
      <c r="PJO6" s="60"/>
      <c r="PJP6" s="60"/>
      <c r="PJQ6" s="60"/>
      <c r="PJR6" s="60"/>
      <c r="PJS6" s="60"/>
      <c r="PJU6" s="60"/>
      <c r="PJV6" s="60"/>
      <c r="PJW6" s="60"/>
      <c r="PJY6" s="60"/>
      <c r="PKA6" s="60"/>
      <c r="PKF6" s="60"/>
      <c r="PKG6" s="60"/>
      <c r="PKH6" s="60"/>
      <c r="PKI6" s="60"/>
      <c r="PKJ6" s="60"/>
      <c r="PKK6" s="60"/>
      <c r="PKL6" s="60"/>
      <c r="PKN6" s="60"/>
      <c r="PKO6" s="60"/>
      <c r="PKP6" s="60"/>
      <c r="PKR6" s="60"/>
      <c r="PKT6" s="60"/>
      <c r="PKY6" s="60"/>
      <c r="PKZ6" s="60"/>
      <c r="PLA6" s="60"/>
      <c r="PLB6" s="60"/>
      <c r="PLC6" s="60"/>
      <c r="PLD6" s="60"/>
      <c r="PLE6" s="60"/>
      <c r="PLG6" s="60"/>
      <c r="PLH6" s="60"/>
      <c r="PLI6" s="60"/>
      <c r="PLK6" s="60"/>
      <c r="PLM6" s="60"/>
      <c r="PLR6" s="60"/>
      <c r="PLS6" s="60"/>
      <c r="PLT6" s="60"/>
      <c r="PLU6" s="60"/>
      <c r="PLV6" s="60"/>
      <c r="PLW6" s="60"/>
      <c r="PLX6" s="60"/>
      <c r="PLZ6" s="60"/>
      <c r="PMA6" s="60"/>
      <c r="PMB6" s="60"/>
      <c r="PMD6" s="60"/>
      <c r="PMF6" s="60"/>
      <c r="PMK6" s="60"/>
      <c r="PML6" s="60"/>
      <c r="PMM6" s="60"/>
      <c r="PMN6" s="60"/>
      <c r="PMO6" s="60"/>
      <c r="PMP6" s="60"/>
      <c r="PMQ6" s="60"/>
      <c r="PMS6" s="60"/>
      <c r="PMT6" s="60"/>
      <c r="PMU6" s="60"/>
      <c r="PMW6" s="60"/>
      <c r="PMY6" s="60"/>
      <c r="PND6" s="60"/>
      <c r="PNE6" s="60"/>
      <c r="PNF6" s="60"/>
      <c r="PNG6" s="60"/>
      <c r="PNH6" s="60"/>
      <c r="PNI6" s="60"/>
      <c r="PNJ6" s="60"/>
      <c r="PNL6" s="60"/>
      <c r="PNM6" s="60"/>
      <c r="PNN6" s="60"/>
      <c r="PNP6" s="60"/>
      <c r="PNR6" s="60"/>
      <c r="PNW6" s="60"/>
      <c r="PNX6" s="60"/>
      <c r="PNY6" s="60"/>
      <c r="PNZ6" s="60"/>
      <c r="POA6" s="60"/>
      <c r="POB6" s="60"/>
      <c r="POC6" s="60"/>
      <c r="POE6" s="60"/>
      <c r="POF6" s="60"/>
      <c r="POG6" s="60"/>
      <c r="POI6" s="60"/>
      <c r="POK6" s="60"/>
      <c r="POP6" s="60"/>
      <c r="POQ6" s="60"/>
      <c r="POR6" s="60"/>
      <c r="POS6" s="60"/>
      <c r="POT6" s="60"/>
      <c r="POU6" s="60"/>
      <c r="POV6" s="60"/>
      <c r="POX6" s="60"/>
      <c r="POY6" s="60"/>
      <c r="POZ6" s="60"/>
      <c r="PPB6" s="60"/>
      <c r="PPD6" s="60"/>
      <c r="PPI6" s="60"/>
      <c r="PPJ6" s="60"/>
      <c r="PPK6" s="60"/>
      <c r="PPL6" s="60"/>
      <c r="PPM6" s="60"/>
      <c r="PPN6" s="60"/>
      <c r="PPO6" s="60"/>
      <c r="PPQ6" s="60"/>
      <c r="PPR6" s="60"/>
      <c r="PPS6" s="60"/>
      <c r="PPU6" s="60"/>
      <c r="PPW6" s="60"/>
      <c r="PQB6" s="60"/>
      <c r="PQC6" s="60"/>
      <c r="PQD6" s="60"/>
      <c r="PQE6" s="60"/>
      <c r="PQF6" s="60"/>
      <c r="PQG6" s="60"/>
      <c r="PQH6" s="60"/>
      <c r="PQJ6" s="60"/>
      <c r="PQK6" s="60"/>
      <c r="PQL6" s="60"/>
      <c r="PQN6" s="60"/>
      <c r="PQP6" s="60"/>
      <c r="PQU6" s="60"/>
      <c r="PQV6" s="60"/>
      <c r="PQW6" s="60"/>
      <c r="PQX6" s="60"/>
      <c r="PQY6" s="60"/>
      <c r="PQZ6" s="60"/>
      <c r="PRA6" s="60"/>
      <c r="PRC6" s="60"/>
      <c r="PRD6" s="60"/>
      <c r="PRE6" s="60"/>
      <c r="PRG6" s="60"/>
      <c r="PRI6" s="60"/>
      <c r="PRN6" s="60"/>
      <c r="PRO6" s="60"/>
      <c r="PRP6" s="60"/>
      <c r="PRQ6" s="60"/>
      <c r="PRR6" s="60"/>
      <c r="PRS6" s="60"/>
      <c r="PRT6" s="60"/>
      <c r="PRV6" s="60"/>
      <c r="PRW6" s="60"/>
      <c r="PRX6" s="60"/>
      <c r="PRZ6" s="60"/>
      <c r="PSB6" s="60"/>
      <c r="PSG6" s="60"/>
      <c r="PSH6" s="60"/>
      <c r="PSI6" s="60"/>
      <c r="PSJ6" s="60"/>
      <c r="PSK6" s="60"/>
      <c r="PSL6" s="60"/>
      <c r="PSM6" s="60"/>
      <c r="PSO6" s="60"/>
      <c r="PSP6" s="60"/>
      <c r="PSQ6" s="60"/>
      <c r="PSS6" s="60"/>
      <c r="PSU6" s="60"/>
      <c r="PSZ6" s="60"/>
      <c r="PTA6" s="60"/>
      <c r="PTB6" s="60"/>
      <c r="PTC6" s="60"/>
      <c r="PTD6" s="60"/>
      <c r="PTE6" s="60"/>
      <c r="PTF6" s="60"/>
      <c r="PTH6" s="60"/>
      <c r="PTI6" s="60"/>
      <c r="PTJ6" s="60"/>
      <c r="PTL6" s="60"/>
      <c r="PTN6" s="60"/>
      <c r="PTS6" s="60"/>
      <c r="PTT6" s="60"/>
      <c r="PTU6" s="60"/>
      <c r="PTV6" s="60"/>
      <c r="PTW6" s="60"/>
      <c r="PTX6" s="60"/>
      <c r="PTY6" s="60"/>
      <c r="PUA6" s="60"/>
      <c r="PUB6" s="60"/>
      <c r="PUC6" s="60"/>
      <c r="PUE6" s="60"/>
      <c r="PUG6" s="60"/>
      <c r="PUL6" s="60"/>
      <c r="PUM6" s="60"/>
      <c r="PUN6" s="60"/>
      <c r="PUO6" s="60"/>
      <c r="PUP6" s="60"/>
      <c r="PUQ6" s="60"/>
      <c r="PUR6" s="60"/>
      <c r="PUT6" s="60"/>
      <c r="PUU6" s="60"/>
      <c r="PUV6" s="60"/>
      <c r="PUX6" s="60"/>
      <c r="PUZ6" s="60"/>
      <c r="PVE6" s="60"/>
      <c r="PVF6" s="60"/>
      <c r="PVG6" s="60"/>
      <c r="PVH6" s="60"/>
      <c r="PVI6" s="60"/>
      <c r="PVJ6" s="60"/>
      <c r="PVK6" s="60"/>
      <c r="PVM6" s="60"/>
      <c r="PVN6" s="60"/>
      <c r="PVO6" s="60"/>
      <c r="PVQ6" s="60"/>
      <c r="PVS6" s="60"/>
      <c r="PVX6" s="60"/>
      <c r="PVY6" s="60"/>
      <c r="PVZ6" s="60"/>
      <c r="PWA6" s="60"/>
      <c r="PWB6" s="60"/>
      <c r="PWC6" s="60"/>
      <c r="PWD6" s="60"/>
      <c r="PWF6" s="60"/>
      <c r="PWG6" s="60"/>
      <c r="PWH6" s="60"/>
      <c r="PWJ6" s="60"/>
      <c r="PWL6" s="60"/>
      <c r="PWQ6" s="60"/>
      <c r="PWR6" s="60"/>
      <c r="PWS6" s="60"/>
      <c r="PWT6" s="60"/>
      <c r="PWU6" s="60"/>
      <c r="PWV6" s="60"/>
      <c r="PWW6" s="60"/>
      <c r="PWY6" s="60"/>
      <c r="PWZ6" s="60"/>
      <c r="PXA6" s="60"/>
      <c r="PXC6" s="60"/>
      <c r="PXE6" s="60"/>
      <c r="PXJ6" s="60"/>
      <c r="PXK6" s="60"/>
      <c r="PXL6" s="60"/>
      <c r="PXM6" s="60"/>
      <c r="PXN6" s="60"/>
      <c r="PXO6" s="60"/>
      <c r="PXP6" s="60"/>
      <c r="PXR6" s="60"/>
      <c r="PXS6" s="60"/>
      <c r="PXT6" s="60"/>
      <c r="PXV6" s="60"/>
      <c r="PXX6" s="60"/>
      <c r="PYC6" s="60"/>
      <c r="PYD6" s="60"/>
      <c r="PYE6" s="60"/>
      <c r="PYF6" s="60"/>
      <c r="PYG6" s="60"/>
      <c r="PYH6" s="60"/>
      <c r="PYI6" s="60"/>
      <c r="PYK6" s="60"/>
      <c r="PYL6" s="60"/>
      <c r="PYM6" s="60"/>
      <c r="PYO6" s="60"/>
      <c r="PYQ6" s="60"/>
      <c r="PYV6" s="60"/>
      <c r="PYW6" s="60"/>
      <c r="PYX6" s="60"/>
      <c r="PYY6" s="60"/>
      <c r="PYZ6" s="60"/>
      <c r="PZA6" s="60"/>
      <c r="PZB6" s="60"/>
      <c r="PZD6" s="60"/>
      <c r="PZE6" s="60"/>
      <c r="PZF6" s="60"/>
      <c r="PZH6" s="60"/>
      <c r="PZJ6" s="60"/>
      <c r="PZO6" s="60"/>
      <c r="PZP6" s="60"/>
      <c r="PZQ6" s="60"/>
      <c r="PZR6" s="60"/>
      <c r="PZS6" s="60"/>
      <c r="PZT6" s="60"/>
      <c r="PZU6" s="60"/>
      <c r="PZW6" s="60"/>
      <c r="PZX6" s="60"/>
      <c r="PZY6" s="60"/>
      <c r="QAA6" s="60"/>
      <c r="QAC6" s="60"/>
      <c r="QAH6" s="60"/>
      <c r="QAI6" s="60"/>
      <c r="QAJ6" s="60"/>
      <c r="QAK6" s="60"/>
      <c r="QAL6" s="60"/>
      <c r="QAM6" s="60"/>
      <c r="QAN6" s="60"/>
      <c r="QAP6" s="60"/>
      <c r="QAQ6" s="60"/>
      <c r="QAR6" s="60"/>
      <c r="QAT6" s="60"/>
      <c r="QAV6" s="60"/>
      <c r="QBA6" s="60"/>
      <c r="QBB6" s="60"/>
      <c r="QBC6" s="60"/>
      <c r="QBD6" s="60"/>
      <c r="QBE6" s="60"/>
      <c r="QBF6" s="60"/>
      <c r="QBG6" s="60"/>
      <c r="QBI6" s="60"/>
      <c r="QBJ6" s="60"/>
      <c r="QBK6" s="60"/>
      <c r="QBM6" s="60"/>
      <c r="QBO6" s="60"/>
      <c r="QBT6" s="60"/>
      <c r="QBU6" s="60"/>
      <c r="QBV6" s="60"/>
      <c r="QBW6" s="60"/>
      <c r="QBX6" s="60"/>
      <c r="QBY6" s="60"/>
      <c r="QBZ6" s="60"/>
      <c r="QCB6" s="60"/>
      <c r="QCC6" s="60"/>
      <c r="QCD6" s="60"/>
      <c r="QCF6" s="60"/>
      <c r="QCH6" s="60"/>
      <c r="QCM6" s="60"/>
      <c r="QCN6" s="60"/>
      <c r="QCO6" s="60"/>
      <c r="QCP6" s="60"/>
      <c r="QCQ6" s="60"/>
      <c r="QCR6" s="60"/>
      <c r="QCS6" s="60"/>
      <c r="QCU6" s="60"/>
      <c r="QCV6" s="60"/>
      <c r="QCW6" s="60"/>
      <c r="QCY6" s="60"/>
      <c r="QDA6" s="60"/>
      <c r="QDF6" s="60"/>
      <c r="QDG6" s="60"/>
      <c r="QDH6" s="60"/>
      <c r="QDI6" s="60"/>
      <c r="QDJ6" s="60"/>
      <c r="QDK6" s="60"/>
      <c r="QDL6" s="60"/>
      <c r="QDN6" s="60"/>
      <c r="QDO6" s="60"/>
      <c r="QDP6" s="60"/>
      <c r="QDR6" s="60"/>
      <c r="QDT6" s="60"/>
      <c r="QDY6" s="60"/>
      <c r="QDZ6" s="60"/>
      <c r="QEA6" s="60"/>
      <c r="QEB6" s="60"/>
      <c r="QEC6" s="60"/>
      <c r="QED6" s="60"/>
      <c r="QEE6" s="60"/>
      <c r="QEG6" s="60"/>
      <c r="QEH6" s="60"/>
      <c r="QEI6" s="60"/>
      <c r="QEK6" s="60"/>
      <c r="QEM6" s="60"/>
      <c r="QER6" s="60"/>
      <c r="QES6" s="60"/>
      <c r="QET6" s="60"/>
      <c r="QEU6" s="60"/>
      <c r="QEV6" s="60"/>
      <c r="QEW6" s="60"/>
      <c r="QEX6" s="60"/>
      <c r="QEZ6" s="60"/>
      <c r="QFA6" s="60"/>
      <c r="QFB6" s="60"/>
      <c r="QFD6" s="60"/>
      <c r="QFF6" s="60"/>
      <c r="QFK6" s="60"/>
      <c r="QFL6" s="60"/>
      <c r="QFM6" s="60"/>
      <c r="QFN6" s="60"/>
      <c r="QFO6" s="60"/>
      <c r="QFP6" s="60"/>
      <c r="QFQ6" s="60"/>
      <c r="QFS6" s="60"/>
      <c r="QFT6" s="60"/>
      <c r="QFU6" s="60"/>
      <c r="QFW6" s="60"/>
      <c r="QFY6" s="60"/>
      <c r="QGD6" s="60"/>
      <c r="QGE6" s="60"/>
      <c r="QGF6" s="60"/>
      <c r="QGG6" s="60"/>
      <c r="QGH6" s="60"/>
      <c r="QGI6" s="60"/>
      <c r="QGJ6" s="60"/>
      <c r="QGL6" s="60"/>
      <c r="QGM6" s="60"/>
      <c r="QGN6" s="60"/>
      <c r="QGP6" s="60"/>
      <c r="QGR6" s="60"/>
      <c r="QGW6" s="60"/>
      <c r="QGX6" s="60"/>
      <c r="QGY6" s="60"/>
      <c r="QGZ6" s="60"/>
      <c r="QHA6" s="60"/>
      <c r="QHB6" s="60"/>
      <c r="QHC6" s="60"/>
      <c r="QHE6" s="60"/>
      <c r="QHF6" s="60"/>
      <c r="QHG6" s="60"/>
      <c r="QHI6" s="60"/>
      <c r="QHK6" s="60"/>
      <c r="QHP6" s="60"/>
      <c r="QHQ6" s="60"/>
      <c r="QHR6" s="60"/>
      <c r="QHS6" s="60"/>
      <c r="QHT6" s="60"/>
      <c r="QHU6" s="60"/>
      <c r="QHV6" s="60"/>
      <c r="QHX6" s="60"/>
      <c r="QHY6" s="60"/>
      <c r="QHZ6" s="60"/>
      <c r="QIB6" s="60"/>
      <c r="QID6" s="60"/>
      <c r="QII6" s="60"/>
      <c r="QIJ6" s="60"/>
      <c r="QIK6" s="60"/>
      <c r="QIL6" s="60"/>
      <c r="QIM6" s="60"/>
      <c r="QIN6" s="60"/>
      <c r="QIO6" s="60"/>
      <c r="QIQ6" s="60"/>
      <c r="QIR6" s="60"/>
      <c r="QIS6" s="60"/>
      <c r="QIU6" s="60"/>
      <c r="QIW6" s="60"/>
      <c r="QJB6" s="60"/>
      <c r="QJC6" s="60"/>
      <c r="QJD6" s="60"/>
      <c r="QJE6" s="60"/>
      <c r="QJF6" s="60"/>
      <c r="QJG6" s="60"/>
      <c r="QJH6" s="60"/>
      <c r="QJJ6" s="60"/>
      <c r="QJK6" s="60"/>
      <c r="QJL6" s="60"/>
      <c r="QJN6" s="60"/>
      <c r="QJP6" s="60"/>
      <c r="QJU6" s="60"/>
      <c r="QJV6" s="60"/>
      <c r="QJW6" s="60"/>
      <c r="QJX6" s="60"/>
      <c r="QJY6" s="60"/>
      <c r="QJZ6" s="60"/>
      <c r="QKA6" s="60"/>
      <c r="QKC6" s="60"/>
      <c r="QKD6" s="60"/>
      <c r="QKE6" s="60"/>
      <c r="QKG6" s="60"/>
      <c r="QKI6" s="60"/>
      <c r="QKN6" s="60"/>
      <c r="QKO6" s="60"/>
      <c r="QKP6" s="60"/>
      <c r="QKQ6" s="60"/>
      <c r="QKR6" s="60"/>
      <c r="QKS6" s="60"/>
      <c r="QKT6" s="60"/>
      <c r="QKV6" s="60"/>
      <c r="QKW6" s="60"/>
      <c r="QKX6" s="60"/>
      <c r="QKZ6" s="60"/>
      <c r="QLB6" s="60"/>
      <c r="QLG6" s="60"/>
      <c r="QLH6" s="60"/>
      <c r="QLI6" s="60"/>
      <c r="QLJ6" s="60"/>
      <c r="QLK6" s="60"/>
      <c r="QLL6" s="60"/>
      <c r="QLM6" s="60"/>
      <c r="QLO6" s="60"/>
      <c r="QLP6" s="60"/>
      <c r="QLQ6" s="60"/>
      <c r="QLS6" s="60"/>
      <c r="QLU6" s="60"/>
      <c r="QLZ6" s="60"/>
      <c r="QMA6" s="60"/>
      <c r="QMB6" s="60"/>
      <c r="QMC6" s="60"/>
      <c r="QMD6" s="60"/>
      <c r="QME6" s="60"/>
      <c r="QMF6" s="60"/>
      <c r="QMH6" s="60"/>
      <c r="QMI6" s="60"/>
      <c r="QMJ6" s="60"/>
      <c r="QML6" s="60"/>
      <c r="QMN6" s="60"/>
      <c r="QMS6" s="60"/>
      <c r="QMT6" s="60"/>
      <c r="QMU6" s="60"/>
      <c r="QMV6" s="60"/>
      <c r="QMW6" s="60"/>
      <c r="QMX6" s="60"/>
      <c r="QMY6" s="60"/>
      <c r="QNA6" s="60"/>
      <c r="QNB6" s="60"/>
      <c r="QNC6" s="60"/>
      <c r="QNE6" s="60"/>
      <c r="QNG6" s="60"/>
      <c r="QNL6" s="60"/>
      <c r="QNM6" s="60"/>
      <c r="QNN6" s="60"/>
      <c r="QNO6" s="60"/>
      <c r="QNP6" s="60"/>
      <c r="QNQ6" s="60"/>
      <c r="QNR6" s="60"/>
      <c r="QNT6" s="60"/>
      <c r="QNU6" s="60"/>
      <c r="QNV6" s="60"/>
      <c r="QNX6" s="60"/>
      <c r="QNZ6" s="60"/>
      <c r="QOE6" s="60"/>
      <c r="QOF6" s="60"/>
      <c r="QOG6" s="60"/>
      <c r="QOH6" s="60"/>
      <c r="QOI6" s="60"/>
      <c r="QOJ6" s="60"/>
      <c r="QOK6" s="60"/>
      <c r="QOM6" s="60"/>
      <c r="QON6" s="60"/>
      <c r="QOO6" s="60"/>
      <c r="QOQ6" s="60"/>
      <c r="QOS6" s="60"/>
      <c r="QOX6" s="60"/>
      <c r="QOY6" s="60"/>
      <c r="QOZ6" s="60"/>
      <c r="QPA6" s="60"/>
      <c r="QPB6" s="60"/>
      <c r="QPC6" s="60"/>
      <c r="QPD6" s="60"/>
      <c r="QPF6" s="60"/>
      <c r="QPG6" s="60"/>
      <c r="QPH6" s="60"/>
      <c r="QPJ6" s="60"/>
      <c r="QPL6" s="60"/>
      <c r="QPQ6" s="60"/>
      <c r="QPR6" s="60"/>
      <c r="QPS6" s="60"/>
      <c r="QPT6" s="60"/>
      <c r="QPU6" s="60"/>
      <c r="QPV6" s="60"/>
      <c r="QPW6" s="60"/>
      <c r="QPY6" s="60"/>
      <c r="QPZ6" s="60"/>
      <c r="QQA6" s="60"/>
      <c r="QQC6" s="60"/>
      <c r="QQE6" s="60"/>
      <c r="QQJ6" s="60"/>
      <c r="QQK6" s="60"/>
      <c r="QQL6" s="60"/>
      <c r="QQM6" s="60"/>
      <c r="QQN6" s="60"/>
      <c r="QQO6" s="60"/>
      <c r="QQP6" s="60"/>
      <c r="QQR6" s="60"/>
      <c r="QQS6" s="60"/>
      <c r="QQT6" s="60"/>
      <c r="QQV6" s="60"/>
      <c r="QQX6" s="60"/>
      <c r="QRC6" s="60"/>
      <c r="QRD6" s="60"/>
      <c r="QRE6" s="60"/>
      <c r="QRF6" s="60"/>
      <c r="QRG6" s="60"/>
      <c r="QRH6" s="60"/>
      <c r="QRI6" s="60"/>
      <c r="QRK6" s="60"/>
      <c r="QRL6" s="60"/>
      <c r="QRM6" s="60"/>
      <c r="QRO6" s="60"/>
      <c r="QRQ6" s="60"/>
      <c r="QRV6" s="60"/>
      <c r="QRW6" s="60"/>
      <c r="QRX6" s="60"/>
      <c r="QRY6" s="60"/>
      <c r="QRZ6" s="60"/>
      <c r="QSA6" s="60"/>
      <c r="QSB6" s="60"/>
      <c r="QSD6" s="60"/>
      <c r="QSE6" s="60"/>
      <c r="QSF6" s="60"/>
      <c r="QSH6" s="60"/>
      <c r="QSJ6" s="60"/>
      <c r="QSO6" s="60"/>
      <c r="QSP6" s="60"/>
      <c r="QSQ6" s="60"/>
      <c r="QSR6" s="60"/>
      <c r="QSS6" s="60"/>
      <c r="QST6" s="60"/>
      <c r="QSU6" s="60"/>
      <c r="QSW6" s="60"/>
      <c r="QSX6" s="60"/>
      <c r="QSY6" s="60"/>
      <c r="QTA6" s="60"/>
      <c r="QTC6" s="60"/>
      <c r="QTH6" s="60"/>
      <c r="QTI6" s="60"/>
      <c r="QTJ6" s="60"/>
      <c r="QTK6" s="60"/>
      <c r="QTL6" s="60"/>
      <c r="QTM6" s="60"/>
      <c r="QTN6" s="60"/>
      <c r="QTP6" s="60"/>
      <c r="QTQ6" s="60"/>
      <c r="QTR6" s="60"/>
      <c r="QTT6" s="60"/>
      <c r="QTV6" s="60"/>
      <c r="QUA6" s="60"/>
      <c r="QUB6" s="60"/>
      <c r="QUC6" s="60"/>
      <c r="QUD6" s="60"/>
      <c r="QUE6" s="60"/>
      <c r="QUF6" s="60"/>
      <c r="QUG6" s="60"/>
      <c r="QUI6" s="60"/>
      <c r="QUJ6" s="60"/>
      <c r="QUK6" s="60"/>
      <c r="QUM6" s="60"/>
      <c r="QUO6" s="60"/>
      <c r="QUT6" s="60"/>
      <c r="QUU6" s="60"/>
      <c r="QUV6" s="60"/>
      <c r="QUW6" s="60"/>
      <c r="QUX6" s="60"/>
      <c r="QUY6" s="60"/>
      <c r="QUZ6" s="60"/>
      <c r="QVB6" s="60"/>
      <c r="QVC6" s="60"/>
      <c r="QVD6" s="60"/>
      <c r="QVF6" s="60"/>
      <c r="QVH6" s="60"/>
      <c r="QVM6" s="60"/>
      <c r="QVN6" s="60"/>
      <c r="QVO6" s="60"/>
      <c r="QVP6" s="60"/>
      <c r="QVQ6" s="60"/>
      <c r="QVR6" s="60"/>
      <c r="QVS6" s="60"/>
      <c r="QVU6" s="60"/>
      <c r="QVV6" s="60"/>
      <c r="QVW6" s="60"/>
      <c r="QVY6" s="60"/>
      <c r="QWA6" s="60"/>
      <c r="QWF6" s="60"/>
      <c r="QWG6" s="60"/>
      <c r="QWH6" s="60"/>
      <c r="QWI6" s="60"/>
      <c r="QWJ6" s="60"/>
      <c r="QWK6" s="60"/>
      <c r="QWL6" s="60"/>
      <c r="QWN6" s="60"/>
      <c r="QWO6" s="60"/>
      <c r="QWP6" s="60"/>
      <c r="QWR6" s="60"/>
      <c r="QWT6" s="60"/>
      <c r="QWY6" s="60"/>
      <c r="QWZ6" s="60"/>
      <c r="QXA6" s="60"/>
      <c r="QXB6" s="60"/>
      <c r="QXC6" s="60"/>
      <c r="QXD6" s="60"/>
      <c r="QXE6" s="60"/>
      <c r="QXG6" s="60"/>
      <c r="QXH6" s="60"/>
      <c r="QXI6" s="60"/>
      <c r="QXK6" s="60"/>
      <c r="QXM6" s="60"/>
      <c r="QXR6" s="60"/>
      <c r="QXS6" s="60"/>
      <c r="QXT6" s="60"/>
      <c r="QXU6" s="60"/>
      <c r="QXV6" s="60"/>
      <c r="QXW6" s="60"/>
      <c r="QXX6" s="60"/>
      <c r="QXZ6" s="60"/>
      <c r="QYA6" s="60"/>
      <c r="QYB6" s="60"/>
      <c r="QYD6" s="60"/>
      <c r="QYF6" s="60"/>
      <c r="QYK6" s="60"/>
      <c r="QYL6" s="60"/>
      <c r="QYM6" s="60"/>
      <c r="QYN6" s="60"/>
      <c r="QYO6" s="60"/>
      <c r="QYP6" s="60"/>
      <c r="QYQ6" s="60"/>
      <c r="QYS6" s="60"/>
      <c r="QYT6" s="60"/>
      <c r="QYU6" s="60"/>
      <c r="QYW6" s="60"/>
      <c r="QYY6" s="60"/>
      <c r="QZD6" s="60"/>
      <c r="QZE6" s="60"/>
      <c r="QZF6" s="60"/>
      <c r="QZG6" s="60"/>
      <c r="QZH6" s="60"/>
      <c r="QZI6" s="60"/>
      <c r="QZJ6" s="60"/>
      <c r="QZL6" s="60"/>
      <c r="QZM6" s="60"/>
      <c r="QZN6" s="60"/>
      <c r="QZP6" s="60"/>
      <c r="QZR6" s="60"/>
      <c r="QZW6" s="60"/>
      <c r="QZX6" s="60"/>
      <c r="QZY6" s="60"/>
      <c r="QZZ6" s="60"/>
      <c r="RAA6" s="60"/>
      <c r="RAB6" s="60"/>
      <c r="RAC6" s="60"/>
      <c r="RAE6" s="60"/>
      <c r="RAF6" s="60"/>
      <c r="RAG6" s="60"/>
      <c r="RAI6" s="60"/>
      <c r="RAK6" s="60"/>
      <c r="RAP6" s="60"/>
      <c r="RAQ6" s="60"/>
      <c r="RAR6" s="60"/>
      <c r="RAS6" s="60"/>
      <c r="RAT6" s="60"/>
      <c r="RAU6" s="60"/>
      <c r="RAV6" s="60"/>
      <c r="RAX6" s="60"/>
      <c r="RAY6" s="60"/>
      <c r="RAZ6" s="60"/>
      <c r="RBB6" s="60"/>
      <c r="RBD6" s="60"/>
      <c r="RBI6" s="60"/>
      <c r="RBJ6" s="60"/>
      <c r="RBK6" s="60"/>
      <c r="RBL6" s="60"/>
      <c r="RBM6" s="60"/>
      <c r="RBN6" s="60"/>
      <c r="RBO6" s="60"/>
      <c r="RBQ6" s="60"/>
      <c r="RBR6" s="60"/>
      <c r="RBS6" s="60"/>
      <c r="RBU6" s="60"/>
      <c r="RBW6" s="60"/>
      <c r="RCB6" s="60"/>
      <c r="RCC6" s="60"/>
      <c r="RCD6" s="60"/>
      <c r="RCE6" s="60"/>
      <c r="RCF6" s="60"/>
      <c r="RCG6" s="60"/>
      <c r="RCH6" s="60"/>
      <c r="RCJ6" s="60"/>
      <c r="RCK6" s="60"/>
      <c r="RCL6" s="60"/>
      <c r="RCN6" s="60"/>
      <c r="RCP6" s="60"/>
      <c r="RCU6" s="60"/>
      <c r="RCV6" s="60"/>
      <c r="RCW6" s="60"/>
      <c r="RCX6" s="60"/>
      <c r="RCY6" s="60"/>
      <c r="RCZ6" s="60"/>
      <c r="RDA6" s="60"/>
      <c r="RDC6" s="60"/>
      <c r="RDD6" s="60"/>
      <c r="RDE6" s="60"/>
      <c r="RDG6" s="60"/>
      <c r="RDI6" s="60"/>
      <c r="RDN6" s="60"/>
      <c r="RDO6" s="60"/>
      <c r="RDP6" s="60"/>
      <c r="RDQ6" s="60"/>
      <c r="RDR6" s="60"/>
      <c r="RDS6" s="60"/>
      <c r="RDT6" s="60"/>
      <c r="RDV6" s="60"/>
      <c r="RDW6" s="60"/>
      <c r="RDX6" s="60"/>
      <c r="RDZ6" s="60"/>
      <c r="REB6" s="60"/>
      <c r="REG6" s="60"/>
      <c r="REH6" s="60"/>
      <c r="REI6" s="60"/>
      <c r="REJ6" s="60"/>
      <c r="REK6" s="60"/>
      <c r="REL6" s="60"/>
      <c r="REM6" s="60"/>
      <c r="REO6" s="60"/>
      <c r="REP6" s="60"/>
      <c r="REQ6" s="60"/>
      <c r="RES6" s="60"/>
      <c r="REU6" s="60"/>
      <c r="REZ6" s="60"/>
      <c r="RFA6" s="60"/>
      <c r="RFB6" s="60"/>
      <c r="RFC6" s="60"/>
      <c r="RFD6" s="60"/>
      <c r="RFE6" s="60"/>
      <c r="RFF6" s="60"/>
      <c r="RFH6" s="60"/>
      <c r="RFI6" s="60"/>
      <c r="RFJ6" s="60"/>
      <c r="RFL6" s="60"/>
      <c r="RFN6" s="60"/>
      <c r="RFS6" s="60"/>
      <c r="RFT6" s="60"/>
      <c r="RFU6" s="60"/>
      <c r="RFV6" s="60"/>
      <c r="RFW6" s="60"/>
      <c r="RFX6" s="60"/>
      <c r="RFY6" s="60"/>
      <c r="RGA6" s="60"/>
      <c r="RGB6" s="60"/>
      <c r="RGC6" s="60"/>
      <c r="RGE6" s="60"/>
      <c r="RGG6" s="60"/>
      <c r="RGL6" s="60"/>
      <c r="RGM6" s="60"/>
      <c r="RGN6" s="60"/>
      <c r="RGO6" s="60"/>
      <c r="RGP6" s="60"/>
      <c r="RGQ6" s="60"/>
      <c r="RGR6" s="60"/>
      <c r="RGT6" s="60"/>
      <c r="RGU6" s="60"/>
      <c r="RGV6" s="60"/>
      <c r="RGX6" s="60"/>
      <c r="RGZ6" s="60"/>
      <c r="RHE6" s="60"/>
      <c r="RHF6" s="60"/>
      <c r="RHG6" s="60"/>
      <c r="RHH6" s="60"/>
      <c r="RHI6" s="60"/>
      <c r="RHJ6" s="60"/>
      <c r="RHK6" s="60"/>
      <c r="RHM6" s="60"/>
      <c r="RHN6" s="60"/>
      <c r="RHO6" s="60"/>
      <c r="RHQ6" s="60"/>
      <c r="RHS6" s="60"/>
      <c r="RHX6" s="60"/>
      <c r="RHY6" s="60"/>
      <c r="RHZ6" s="60"/>
      <c r="RIA6" s="60"/>
      <c r="RIB6" s="60"/>
      <c r="RIC6" s="60"/>
      <c r="RID6" s="60"/>
      <c r="RIF6" s="60"/>
      <c r="RIG6" s="60"/>
      <c r="RIH6" s="60"/>
      <c r="RIJ6" s="60"/>
      <c r="RIL6" s="60"/>
      <c r="RIQ6" s="60"/>
      <c r="RIR6" s="60"/>
      <c r="RIS6" s="60"/>
      <c r="RIT6" s="60"/>
      <c r="RIU6" s="60"/>
      <c r="RIV6" s="60"/>
      <c r="RIW6" s="60"/>
      <c r="RIY6" s="60"/>
      <c r="RIZ6" s="60"/>
      <c r="RJA6" s="60"/>
      <c r="RJC6" s="60"/>
      <c r="RJE6" s="60"/>
      <c r="RJJ6" s="60"/>
      <c r="RJK6" s="60"/>
      <c r="RJL6" s="60"/>
      <c r="RJM6" s="60"/>
      <c r="RJN6" s="60"/>
      <c r="RJO6" s="60"/>
      <c r="RJP6" s="60"/>
      <c r="RJR6" s="60"/>
      <c r="RJS6" s="60"/>
      <c r="RJT6" s="60"/>
      <c r="RJV6" s="60"/>
      <c r="RJX6" s="60"/>
      <c r="RKC6" s="60"/>
      <c r="RKD6" s="60"/>
      <c r="RKE6" s="60"/>
      <c r="RKF6" s="60"/>
      <c r="RKG6" s="60"/>
      <c r="RKH6" s="60"/>
      <c r="RKI6" s="60"/>
      <c r="RKK6" s="60"/>
      <c r="RKL6" s="60"/>
      <c r="RKM6" s="60"/>
      <c r="RKO6" s="60"/>
      <c r="RKQ6" s="60"/>
      <c r="RKV6" s="60"/>
      <c r="RKW6" s="60"/>
      <c r="RKX6" s="60"/>
      <c r="RKY6" s="60"/>
      <c r="RKZ6" s="60"/>
      <c r="RLA6" s="60"/>
      <c r="RLB6" s="60"/>
      <c r="RLD6" s="60"/>
      <c r="RLE6" s="60"/>
      <c r="RLF6" s="60"/>
      <c r="RLH6" s="60"/>
      <c r="RLJ6" s="60"/>
      <c r="RLO6" s="60"/>
      <c r="RLP6" s="60"/>
      <c r="RLQ6" s="60"/>
      <c r="RLR6" s="60"/>
      <c r="RLS6" s="60"/>
      <c r="RLT6" s="60"/>
      <c r="RLU6" s="60"/>
      <c r="RLW6" s="60"/>
      <c r="RLX6" s="60"/>
      <c r="RLY6" s="60"/>
      <c r="RMA6" s="60"/>
      <c r="RMC6" s="60"/>
      <c r="RMH6" s="60"/>
      <c r="RMI6" s="60"/>
      <c r="RMJ6" s="60"/>
      <c r="RMK6" s="60"/>
      <c r="RML6" s="60"/>
      <c r="RMM6" s="60"/>
      <c r="RMN6" s="60"/>
      <c r="RMP6" s="60"/>
      <c r="RMQ6" s="60"/>
      <c r="RMR6" s="60"/>
      <c r="RMT6" s="60"/>
      <c r="RMV6" s="60"/>
      <c r="RNA6" s="60"/>
      <c r="RNB6" s="60"/>
      <c r="RNC6" s="60"/>
      <c r="RND6" s="60"/>
      <c r="RNE6" s="60"/>
      <c r="RNF6" s="60"/>
      <c r="RNG6" s="60"/>
      <c r="RNI6" s="60"/>
      <c r="RNJ6" s="60"/>
      <c r="RNK6" s="60"/>
      <c r="RNM6" s="60"/>
      <c r="RNO6" s="60"/>
      <c r="RNT6" s="60"/>
      <c r="RNU6" s="60"/>
      <c r="RNV6" s="60"/>
      <c r="RNW6" s="60"/>
      <c r="RNX6" s="60"/>
      <c r="RNY6" s="60"/>
      <c r="RNZ6" s="60"/>
      <c r="ROB6" s="60"/>
      <c r="ROC6" s="60"/>
      <c r="ROD6" s="60"/>
      <c r="ROF6" s="60"/>
      <c r="ROH6" s="60"/>
      <c r="ROM6" s="60"/>
      <c r="RON6" s="60"/>
      <c r="ROO6" s="60"/>
      <c r="ROP6" s="60"/>
      <c r="ROQ6" s="60"/>
      <c r="ROR6" s="60"/>
      <c r="ROS6" s="60"/>
      <c r="ROU6" s="60"/>
      <c r="ROV6" s="60"/>
      <c r="ROW6" s="60"/>
      <c r="ROY6" s="60"/>
      <c r="RPA6" s="60"/>
      <c r="RPF6" s="60"/>
      <c r="RPG6" s="60"/>
      <c r="RPH6" s="60"/>
      <c r="RPI6" s="60"/>
      <c r="RPJ6" s="60"/>
      <c r="RPK6" s="60"/>
      <c r="RPL6" s="60"/>
      <c r="RPN6" s="60"/>
      <c r="RPO6" s="60"/>
      <c r="RPP6" s="60"/>
      <c r="RPR6" s="60"/>
      <c r="RPT6" s="60"/>
      <c r="RPY6" s="60"/>
      <c r="RPZ6" s="60"/>
      <c r="RQA6" s="60"/>
      <c r="RQB6" s="60"/>
      <c r="RQC6" s="60"/>
      <c r="RQD6" s="60"/>
      <c r="RQE6" s="60"/>
      <c r="RQG6" s="60"/>
      <c r="RQH6" s="60"/>
      <c r="RQI6" s="60"/>
      <c r="RQK6" s="60"/>
      <c r="RQM6" s="60"/>
      <c r="RQR6" s="60"/>
      <c r="RQS6" s="60"/>
      <c r="RQT6" s="60"/>
      <c r="RQU6" s="60"/>
      <c r="RQV6" s="60"/>
      <c r="RQW6" s="60"/>
      <c r="RQX6" s="60"/>
      <c r="RQZ6" s="60"/>
      <c r="RRA6" s="60"/>
      <c r="RRB6" s="60"/>
      <c r="RRD6" s="60"/>
      <c r="RRF6" s="60"/>
      <c r="RRK6" s="60"/>
      <c r="RRL6" s="60"/>
      <c r="RRM6" s="60"/>
      <c r="RRN6" s="60"/>
      <c r="RRO6" s="60"/>
      <c r="RRP6" s="60"/>
      <c r="RRQ6" s="60"/>
      <c r="RRS6" s="60"/>
      <c r="RRT6" s="60"/>
      <c r="RRU6" s="60"/>
      <c r="RRW6" s="60"/>
      <c r="RRY6" s="60"/>
      <c r="RSD6" s="60"/>
      <c r="RSE6" s="60"/>
      <c r="RSF6" s="60"/>
      <c r="RSG6" s="60"/>
      <c r="RSH6" s="60"/>
      <c r="RSI6" s="60"/>
      <c r="RSJ6" s="60"/>
      <c r="RSL6" s="60"/>
      <c r="RSM6" s="60"/>
      <c r="RSN6" s="60"/>
      <c r="RSP6" s="60"/>
      <c r="RSR6" s="60"/>
      <c r="RSW6" s="60"/>
      <c r="RSX6" s="60"/>
      <c r="RSY6" s="60"/>
      <c r="RSZ6" s="60"/>
      <c r="RTA6" s="60"/>
      <c r="RTB6" s="60"/>
      <c r="RTC6" s="60"/>
      <c r="RTE6" s="60"/>
      <c r="RTF6" s="60"/>
      <c r="RTG6" s="60"/>
      <c r="RTI6" s="60"/>
      <c r="RTK6" s="60"/>
      <c r="RTP6" s="60"/>
      <c r="RTQ6" s="60"/>
      <c r="RTR6" s="60"/>
      <c r="RTS6" s="60"/>
      <c r="RTT6" s="60"/>
      <c r="RTU6" s="60"/>
      <c r="RTV6" s="60"/>
      <c r="RTX6" s="60"/>
      <c r="RTY6" s="60"/>
      <c r="RTZ6" s="60"/>
      <c r="RUB6" s="60"/>
      <c r="RUD6" s="60"/>
      <c r="RUI6" s="60"/>
      <c r="RUJ6" s="60"/>
      <c r="RUK6" s="60"/>
      <c r="RUL6" s="60"/>
      <c r="RUM6" s="60"/>
      <c r="RUN6" s="60"/>
      <c r="RUO6" s="60"/>
      <c r="RUQ6" s="60"/>
      <c r="RUR6" s="60"/>
      <c r="RUS6" s="60"/>
      <c r="RUU6" s="60"/>
      <c r="RUW6" s="60"/>
      <c r="RVB6" s="60"/>
      <c r="RVC6" s="60"/>
      <c r="RVD6" s="60"/>
      <c r="RVE6" s="60"/>
      <c r="RVF6" s="60"/>
      <c r="RVG6" s="60"/>
      <c r="RVH6" s="60"/>
      <c r="RVJ6" s="60"/>
      <c r="RVK6" s="60"/>
      <c r="RVL6" s="60"/>
      <c r="RVN6" s="60"/>
      <c r="RVP6" s="60"/>
      <c r="RVU6" s="60"/>
      <c r="RVV6" s="60"/>
      <c r="RVW6" s="60"/>
      <c r="RVX6" s="60"/>
      <c r="RVY6" s="60"/>
      <c r="RVZ6" s="60"/>
      <c r="RWA6" s="60"/>
      <c r="RWC6" s="60"/>
      <c r="RWD6" s="60"/>
      <c r="RWE6" s="60"/>
      <c r="RWG6" s="60"/>
      <c r="RWI6" s="60"/>
      <c r="RWN6" s="60"/>
      <c r="RWO6" s="60"/>
      <c r="RWP6" s="60"/>
      <c r="RWQ6" s="60"/>
      <c r="RWR6" s="60"/>
      <c r="RWS6" s="60"/>
      <c r="RWT6" s="60"/>
      <c r="RWV6" s="60"/>
      <c r="RWW6" s="60"/>
      <c r="RWX6" s="60"/>
      <c r="RWZ6" s="60"/>
      <c r="RXB6" s="60"/>
      <c r="RXG6" s="60"/>
      <c r="RXH6" s="60"/>
      <c r="RXI6" s="60"/>
      <c r="RXJ6" s="60"/>
      <c r="RXK6" s="60"/>
      <c r="RXL6" s="60"/>
      <c r="RXM6" s="60"/>
      <c r="RXO6" s="60"/>
      <c r="RXP6" s="60"/>
      <c r="RXQ6" s="60"/>
      <c r="RXS6" s="60"/>
      <c r="RXU6" s="60"/>
      <c r="RXZ6" s="60"/>
      <c r="RYA6" s="60"/>
      <c r="RYB6" s="60"/>
      <c r="RYC6" s="60"/>
      <c r="RYD6" s="60"/>
      <c r="RYE6" s="60"/>
      <c r="RYF6" s="60"/>
      <c r="RYH6" s="60"/>
      <c r="RYI6" s="60"/>
      <c r="RYJ6" s="60"/>
      <c r="RYL6" s="60"/>
      <c r="RYN6" s="60"/>
      <c r="RYS6" s="60"/>
      <c r="RYT6" s="60"/>
      <c r="RYU6" s="60"/>
      <c r="RYV6" s="60"/>
      <c r="RYW6" s="60"/>
      <c r="RYX6" s="60"/>
      <c r="RYY6" s="60"/>
      <c r="RZA6" s="60"/>
      <c r="RZB6" s="60"/>
      <c r="RZC6" s="60"/>
      <c r="RZE6" s="60"/>
      <c r="RZG6" s="60"/>
      <c r="RZL6" s="60"/>
      <c r="RZM6" s="60"/>
      <c r="RZN6" s="60"/>
      <c r="RZO6" s="60"/>
      <c r="RZP6" s="60"/>
      <c r="RZQ6" s="60"/>
      <c r="RZR6" s="60"/>
      <c r="RZT6" s="60"/>
      <c r="RZU6" s="60"/>
      <c r="RZV6" s="60"/>
      <c r="RZX6" s="60"/>
      <c r="RZZ6" s="60"/>
      <c r="SAE6" s="60"/>
      <c r="SAF6" s="60"/>
      <c r="SAG6" s="60"/>
      <c r="SAH6" s="60"/>
      <c r="SAI6" s="60"/>
      <c r="SAJ6" s="60"/>
      <c r="SAK6" s="60"/>
      <c r="SAM6" s="60"/>
      <c r="SAN6" s="60"/>
      <c r="SAO6" s="60"/>
      <c r="SAQ6" s="60"/>
      <c r="SAS6" s="60"/>
      <c r="SAX6" s="60"/>
      <c r="SAY6" s="60"/>
      <c r="SAZ6" s="60"/>
      <c r="SBA6" s="60"/>
      <c r="SBB6" s="60"/>
      <c r="SBC6" s="60"/>
      <c r="SBD6" s="60"/>
      <c r="SBF6" s="60"/>
      <c r="SBG6" s="60"/>
      <c r="SBH6" s="60"/>
      <c r="SBJ6" s="60"/>
      <c r="SBL6" s="60"/>
      <c r="SBQ6" s="60"/>
      <c r="SBR6" s="60"/>
      <c r="SBS6" s="60"/>
      <c r="SBT6" s="60"/>
      <c r="SBU6" s="60"/>
      <c r="SBV6" s="60"/>
      <c r="SBW6" s="60"/>
      <c r="SBY6" s="60"/>
      <c r="SBZ6" s="60"/>
      <c r="SCA6" s="60"/>
      <c r="SCC6" s="60"/>
      <c r="SCE6" s="60"/>
      <c r="SCJ6" s="60"/>
      <c r="SCK6" s="60"/>
      <c r="SCL6" s="60"/>
      <c r="SCM6" s="60"/>
      <c r="SCN6" s="60"/>
      <c r="SCO6" s="60"/>
      <c r="SCP6" s="60"/>
      <c r="SCR6" s="60"/>
      <c r="SCS6" s="60"/>
      <c r="SCT6" s="60"/>
      <c r="SCV6" s="60"/>
      <c r="SCX6" s="60"/>
      <c r="SDC6" s="60"/>
      <c r="SDD6" s="60"/>
      <c r="SDE6" s="60"/>
      <c r="SDF6" s="60"/>
      <c r="SDG6" s="60"/>
      <c r="SDH6" s="60"/>
      <c r="SDI6" s="60"/>
      <c r="SDK6" s="60"/>
      <c r="SDL6" s="60"/>
      <c r="SDM6" s="60"/>
      <c r="SDO6" s="60"/>
      <c r="SDQ6" s="60"/>
      <c r="SDV6" s="60"/>
      <c r="SDW6" s="60"/>
      <c r="SDX6" s="60"/>
      <c r="SDY6" s="60"/>
      <c r="SDZ6" s="60"/>
      <c r="SEA6" s="60"/>
      <c r="SEB6" s="60"/>
      <c r="SED6" s="60"/>
      <c r="SEE6" s="60"/>
      <c r="SEF6" s="60"/>
      <c r="SEH6" s="60"/>
      <c r="SEJ6" s="60"/>
      <c r="SEO6" s="60"/>
      <c r="SEP6" s="60"/>
      <c r="SEQ6" s="60"/>
      <c r="SER6" s="60"/>
      <c r="SES6" s="60"/>
      <c r="SET6" s="60"/>
      <c r="SEU6" s="60"/>
      <c r="SEW6" s="60"/>
      <c r="SEX6" s="60"/>
      <c r="SEY6" s="60"/>
      <c r="SFA6" s="60"/>
      <c r="SFC6" s="60"/>
      <c r="SFH6" s="60"/>
      <c r="SFI6" s="60"/>
      <c r="SFJ6" s="60"/>
      <c r="SFK6" s="60"/>
      <c r="SFL6" s="60"/>
      <c r="SFM6" s="60"/>
      <c r="SFN6" s="60"/>
      <c r="SFP6" s="60"/>
      <c r="SFQ6" s="60"/>
      <c r="SFR6" s="60"/>
      <c r="SFT6" s="60"/>
      <c r="SFV6" s="60"/>
      <c r="SGA6" s="60"/>
      <c r="SGB6" s="60"/>
      <c r="SGC6" s="60"/>
      <c r="SGD6" s="60"/>
      <c r="SGE6" s="60"/>
      <c r="SGF6" s="60"/>
      <c r="SGG6" s="60"/>
      <c r="SGI6" s="60"/>
      <c r="SGJ6" s="60"/>
      <c r="SGK6" s="60"/>
      <c r="SGM6" s="60"/>
      <c r="SGO6" s="60"/>
      <c r="SGT6" s="60"/>
      <c r="SGU6" s="60"/>
      <c r="SGV6" s="60"/>
      <c r="SGW6" s="60"/>
      <c r="SGX6" s="60"/>
      <c r="SGY6" s="60"/>
      <c r="SGZ6" s="60"/>
      <c r="SHB6" s="60"/>
      <c r="SHC6" s="60"/>
      <c r="SHD6" s="60"/>
      <c r="SHF6" s="60"/>
      <c r="SHH6" s="60"/>
      <c r="SHM6" s="60"/>
      <c r="SHN6" s="60"/>
      <c r="SHO6" s="60"/>
      <c r="SHP6" s="60"/>
      <c r="SHQ6" s="60"/>
      <c r="SHR6" s="60"/>
      <c r="SHS6" s="60"/>
      <c r="SHU6" s="60"/>
      <c r="SHV6" s="60"/>
      <c r="SHW6" s="60"/>
      <c r="SHY6" s="60"/>
      <c r="SIA6" s="60"/>
      <c r="SIF6" s="60"/>
      <c r="SIG6" s="60"/>
      <c r="SIH6" s="60"/>
      <c r="SII6" s="60"/>
      <c r="SIJ6" s="60"/>
      <c r="SIK6" s="60"/>
      <c r="SIL6" s="60"/>
      <c r="SIN6" s="60"/>
      <c r="SIO6" s="60"/>
      <c r="SIP6" s="60"/>
      <c r="SIR6" s="60"/>
      <c r="SIT6" s="60"/>
      <c r="SIY6" s="60"/>
      <c r="SIZ6" s="60"/>
      <c r="SJA6" s="60"/>
      <c r="SJB6" s="60"/>
      <c r="SJC6" s="60"/>
      <c r="SJD6" s="60"/>
      <c r="SJE6" s="60"/>
      <c r="SJG6" s="60"/>
      <c r="SJH6" s="60"/>
      <c r="SJI6" s="60"/>
      <c r="SJK6" s="60"/>
      <c r="SJM6" s="60"/>
      <c r="SJR6" s="60"/>
      <c r="SJS6" s="60"/>
      <c r="SJT6" s="60"/>
      <c r="SJU6" s="60"/>
      <c r="SJV6" s="60"/>
      <c r="SJW6" s="60"/>
      <c r="SJX6" s="60"/>
      <c r="SJZ6" s="60"/>
      <c r="SKA6" s="60"/>
      <c r="SKB6" s="60"/>
      <c r="SKD6" s="60"/>
      <c r="SKF6" s="60"/>
      <c r="SKK6" s="60"/>
      <c r="SKL6" s="60"/>
      <c r="SKM6" s="60"/>
      <c r="SKN6" s="60"/>
      <c r="SKO6" s="60"/>
      <c r="SKP6" s="60"/>
      <c r="SKQ6" s="60"/>
      <c r="SKS6" s="60"/>
      <c r="SKT6" s="60"/>
      <c r="SKU6" s="60"/>
      <c r="SKW6" s="60"/>
      <c r="SKY6" s="60"/>
      <c r="SLD6" s="60"/>
      <c r="SLE6" s="60"/>
      <c r="SLF6" s="60"/>
      <c r="SLG6" s="60"/>
      <c r="SLH6" s="60"/>
      <c r="SLI6" s="60"/>
      <c r="SLJ6" s="60"/>
      <c r="SLL6" s="60"/>
      <c r="SLM6" s="60"/>
      <c r="SLN6" s="60"/>
      <c r="SLP6" s="60"/>
      <c r="SLR6" s="60"/>
      <c r="SLW6" s="60"/>
      <c r="SLX6" s="60"/>
      <c r="SLY6" s="60"/>
      <c r="SLZ6" s="60"/>
      <c r="SMA6" s="60"/>
      <c r="SMB6" s="60"/>
      <c r="SMC6" s="60"/>
      <c r="SME6" s="60"/>
      <c r="SMF6" s="60"/>
      <c r="SMG6" s="60"/>
      <c r="SMI6" s="60"/>
      <c r="SMK6" s="60"/>
      <c r="SMP6" s="60"/>
      <c r="SMQ6" s="60"/>
      <c r="SMR6" s="60"/>
      <c r="SMS6" s="60"/>
      <c r="SMT6" s="60"/>
      <c r="SMU6" s="60"/>
      <c r="SMV6" s="60"/>
      <c r="SMX6" s="60"/>
      <c r="SMY6" s="60"/>
      <c r="SMZ6" s="60"/>
      <c r="SNB6" s="60"/>
      <c r="SND6" s="60"/>
      <c r="SNI6" s="60"/>
      <c r="SNJ6" s="60"/>
      <c r="SNK6" s="60"/>
      <c r="SNL6" s="60"/>
      <c r="SNM6" s="60"/>
      <c r="SNN6" s="60"/>
      <c r="SNO6" s="60"/>
      <c r="SNQ6" s="60"/>
      <c r="SNR6" s="60"/>
      <c r="SNS6" s="60"/>
      <c r="SNU6" s="60"/>
      <c r="SNW6" s="60"/>
      <c r="SOB6" s="60"/>
      <c r="SOC6" s="60"/>
      <c r="SOD6" s="60"/>
      <c r="SOE6" s="60"/>
      <c r="SOF6" s="60"/>
      <c r="SOG6" s="60"/>
      <c r="SOH6" s="60"/>
      <c r="SOJ6" s="60"/>
      <c r="SOK6" s="60"/>
      <c r="SOL6" s="60"/>
      <c r="SON6" s="60"/>
      <c r="SOP6" s="60"/>
      <c r="SOU6" s="60"/>
      <c r="SOV6" s="60"/>
      <c r="SOW6" s="60"/>
      <c r="SOX6" s="60"/>
      <c r="SOY6" s="60"/>
      <c r="SOZ6" s="60"/>
      <c r="SPA6" s="60"/>
      <c r="SPC6" s="60"/>
      <c r="SPD6" s="60"/>
      <c r="SPE6" s="60"/>
      <c r="SPG6" s="60"/>
      <c r="SPI6" s="60"/>
      <c r="SPN6" s="60"/>
      <c r="SPO6" s="60"/>
      <c r="SPP6" s="60"/>
      <c r="SPQ6" s="60"/>
      <c r="SPR6" s="60"/>
      <c r="SPS6" s="60"/>
      <c r="SPT6" s="60"/>
      <c r="SPV6" s="60"/>
      <c r="SPW6" s="60"/>
      <c r="SPX6" s="60"/>
      <c r="SPZ6" s="60"/>
      <c r="SQB6" s="60"/>
      <c r="SQG6" s="60"/>
      <c r="SQH6" s="60"/>
      <c r="SQI6" s="60"/>
      <c r="SQJ6" s="60"/>
      <c r="SQK6" s="60"/>
      <c r="SQL6" s="60"/>
      <c r="SQM6" s="60"/>
      <c r="SQO6" s="60"/>
      <c r="SQP6" s="60"/>
      <c r="SQQ6" s="60"/>
      <c r="SQS6" s="60"/>
      <c r="SQU6" s="60"/>
      <c r="SQZ6" s="60"/>
      <c r="SRA6" s="60"/>
      <c r="SRB6" s="60"/>
      <c r="SRC6" s="60"/>
      <c r="SRD6" s="60"/>
      <c r="SRE6" s="60"/>
      <c r="SRF6" s="60"/>
      <c r="SRH6" s="60"/>
      <c r="SRI6" s="60"/>
      <c r="SRJ6" s="60"/>
      <c r="SRL6" s="60"/>
      <c r="SRN6" s="60"/>
      <c r="SRS6" s="60"/>
      <c r="SRT6" s="60"/>
      <c r="SRU6" s="60"/>
      <c r="SRV6" s="60"/>
      <c r="SRW6" s="60"/>
      <c r="SRX6" s="60"/>
      <c r="SRY6" s="60"/>
      <c r="SSA6" s="60"/>
      <c r="SSB6" s="60"/>
      <c r="SSC6" s="60"/>
      <c r="SSE6" s="60"/>
      <c r="SSG6" s="60"/>
      <c r="SSL6" s="60"/>
      <c r="SSM6" s="60"/>
      <c r="SSN6" s="60"/>
      <c r="SSO6" s="60"/>
      <c r="SSP6" s="60"/>
      <c r="SSQ6" s="60"/>
      <c r="SSR6" s="60"/>
      <c r="SST6" s="60"/>
      <c r="SSU6" s="60"/>
      <c r="SSV6" s="60"/>
      <c r="SSX6" s="60"/>
      <c r="SSZ6" s="60"/>
      <c r="STE6" s="60"/>
      <c r="STF6" s="60"/>
      <c r="STG6" s="60"/>
      <c r="STH6" s="60"/>
      <c r="STI6" s="60"/>
      <c r="STJ6" s="60"/>
      <c r="STK6" s="60"/>
      <c r="STM6" s="60"/>
      <c r="STN6" s="60"/>
      <c r="STO6" s="60"/>
      <c r="STQ6" s="60"/>
      <c r="STS6" s="60"/>
      <c r="STX6" s="60"/>
      <c r="STY6" s="60"/>
      <c r="STZ6" s="60"/>
      <c r="SUA6" s="60"/>
      <c r="SUB6" s="60"/>
      <c r="SUC6" s="60"/>
      <c r="SUD6" s="60"/>
      <c r="SUF6" s="60"/>
      <c r="SUG6" s="60"/>
      <c r="SUH6" s="60"/>
      <c r="SUJ6" s="60"/>
      <c r="SUL6" s="60"/>
      <c r="SUQ6" s="60"/>
      <c r="SUR6" s="60"/>
      <c r="SUS6" s="60"/>
      <c r="SUT6" s="60"/>
      <c r="SUU6" s="60"/>
      <c r="SUV6" s="60"/>
      <c r="SUW6" s="60"/>
      <c r="SUY6" s="60"/>
      <c r="SUZ6" s="60"/>
      <c r="SVA6" s="60"/>
      <c r="SVC6" s="60"/>
      <c r="SVE6" s="60"/>
      <c r="SVJ6" s="60"/>
      <c r="SVK6" s="60"/>
      <c r="SVL6" s="60"/>
      <c r="SVM6" s="60"/>
      <c r="SVN6" s="60"/>
      <c r="SVO6" s="60"/>
      <c r="SVP6" s="60"/>
      <c r="SVR6" s="60"/>
      <c r="SVS6" s="60"/>
      <c r="SVT6" s="60"/>
      <c r="SVV6" s="60"/>
      <c r="SVX6" s="60"/>
      <c r="SWC6" s="60"/>
      <c r="SWD6" s="60"/>
      <c r="SWE6" s="60"/>
      <c r="SWF6" s="60"/>
      <c r="SWG6" s="60"/>
      <c r="SWH6" s="60"/>
      <c r="SWI6" s="60"/>
      <c r="SWK6" s="60"/>
      <c r="SWL6" s="60"/>
      <c r="SWM6" s="60"/>
      <c r="SWO6" s="60"/>
      <c r="SWQ6" s="60"/>
      <c r="SWV6" s="60"/>
      <c r="SWW6" s="60"/>
      <c r="SWX6" s="60"/>
      <c r="SWY6" s="60"/>
      <c r="SWZ6" s="60"/>
      <c r="SXA6" s="60"/>
      <c r="SXB6" s="60"/>
      <c r="SXD6" s="60"/>
      <c r="SXE6" s="60"/>
      <c r="SXF6" s="60"/>
      <c r="SXH6" s="60"/>
      <c r="SXJ6" s="60"/>
      <c r="SXO6" s="60"/>
      <c r="SXP6" s="60"/>
      <c r="SXQ6" s="60"/>
      <c r="SXR6" s="60"/>
      <c r="SXS6" s="60"/>
      <c r="SXT6" s="60"/>
      <c r="SXU6" s="60"/>
      <c r="SXW6" s="60"/>
      <c r="SXX6" s="60"/>
      <c r="SXY6" s="60"/>
      <c r="SYA6" s="60"/>
      <c r="SYC6" s="60"/>
      <c r="SYH6" s="60"/>
      <c r="SYI6" s="60"/>
      <c r="SYJ6" s="60"/>
      <c r="SYK6" s="60"/>
      <c r="SYL6" s="60"/>
      <c r="SYM6" s="60"/>
      <c r="SYN6" s="60"/>
      <c r="SYP6" s="60"/>
      <c r="SYQ6" s="60"/>
      <c r="SYR6" s="60"/>
      <c r="SYT6" s="60"/>
      <c r="SYV6" s="60"/>
      <c r="SZA6" s="60"/>
      <c r="SZB6" s="60"/>
      <c r="SZC6" s="60"/>
      <c r="SZD6" s="60"/>
      <c r="SZE6" s="60"/>
      <c r="SZF6" s="60"/>
      <c r="SZG6" s="60"/>
      <c r="SZI6" s="60"/>
      <c r="SZJ6" s="60"/>
      <c r="SZK6" s="60"/>
      <c r="SZM6" s="60"/>
      <c r="SZO6" s="60"/>
      <c r="SZT6" s="60"/>
      <c r="SZU6" s="60"/>
      <c r="SZV6" s="60"/>
      <c r="SZW6" s="60"/>
      <c r="SZX6" s="60"/>
      <c r="SZY6" s="60"/>
      <c r="SZZ6" s="60"/>
      <c r="TAB6" s="60"/>
      <c r="TAC6" s="60"/>
      <c r="TAD6" s="60"/>
      <c r="TAF6" s="60"/>
      <c r="TAH6" s="60"/>
      <c r="TAM6" s="60"/>
      <c r="TAN6" s="60"/>
      <c r="TAO6" s="60"/>
      <c r="TAP6" s="60"/>
      <c r="TAQ6" s="60"/>
      <c r="TAR6" s="60"/>
      <c r="TAS6" s="60"/>
      <c r="TAU6" s="60"/>
      <c r="TAV6" s="60"/>
      <c r="TAW6" s="60"/>
      <c r="TAY6" s="60"/>
      <c r="TBA6" s="60"/>
      <c r="TBF6" s="60"/>
      <c r="TBG6" s="60"/>
      <c r="TBH6" s="60"/>
      <c r="TBI6" s="60"/>
      <c r="TBJ6" s="60"/>
      <c r="TBK6" s="60"/>
      <c r="TBL6" s="60"/>
      <c r="TBN6" s="60"/>
      <c r="TBO6" s="60"/>
      <c r="TBP6" s="60"/>
      <c r="TBR6" s="60"/>
      <c r="TBT6" s="60"/>
      <c r="TBY6" s="60"/>
      <c r="TBZ6" s="60"/>
      <c r="TCA6" s="60"/>
      <c r="TCB6" s="60"/>
      <c r="TCC6" s="60"/>
      <c r="TCD6" s="60"/>
      <c r="TCE6" s="60"/>
      <c r="TCG6" s="60"/>
      <c r="TCH6" s="60"/>
      <c r="TCI6" s="60"/>
      <c r="TCK6" s="60"/>
      <c r="TCM6" s="60"/>
      <c r="TCR6" s="60"/>
      <c r="TCS6" s="60"/>
      <c r="TCT6" s="60"/>
      <c r="TCU6" s="60"/>
      <c r="TCV6" s="60"/>
      <c r="TCW6" s="60"/>
      <c r="TCX6" s="60"/>
      <c r="TCZ6" s="60"/>
      <c r="TDA6" s="60"/>
      <c r="TDB6" s="60"/>
      <c r="TDD6" s="60"/>
      <c r="TDF6" s="60"/>
      <c r="TDK6" s="60"/>
      <c r="TDL6" s="60"/>
      <c r="TDM6" s="60"/>
      <c r="TDN6" s="60"/>
      <c r="TDO6" s="60"/>
      <c r="TDP6" s="60"/>
      <c r="TDQ6" s="60"/>
      <c r="TDS6" s="60"/>
      <c r="TDT6" s="60"/>
      <c r="TDU6" s="60"/>
      <c r="TDW6" s="60"/>
      <c r="TDY6" s="60"/>
      <c r="TED6" s="60"/>
      <c r="TEE6" s="60"/>
      <c r="TEF6" s="60"/>
      <c r="TEG6" s="60"/>
      <c r="TEH6" s="60"/>
      <c r="TEI6" s="60"/>
      <c r="TEJ6" s="60"/>
      <c r="TEL6" s="60"/>
      <c r="TEM6" s="60"/>
      <c r="TEN6" s="60"/>
      <c r="TEP6" s="60"/>
      <c r="TER6" s="60"/>
      <c r="TEW6" s="60"/>
      <c r="TEX6" s="60"/>
      <c r="TEY6" s="60"/>
      <c r="TEZ6" s="60"/>
      <c r="TFA6" s="60"/>
      <c r="TFB6" s="60"/>
      <c r="TFC6" s="60"/>
      <c r="TFE6" s="60"/>
      <c r="TFF6" s="60"/>
      <c r="TFG6" s="60"/>
      <c r="TFI6" s="60"/>
      <c r="TFK6" s="60"/>
      <c r="TFP6" s="60"/>
      <c r="TFQ6" s="60"/>
      <c r="TFR6" s="60"/>
      <c r="TFS6" s="60"/>
      <c r="TFT6" s="60"/>
      <c r="TFU6" s="60"/>
      <c r="TFV6" s="60"/>
      <c r="TFX6" s="60"/>
      <c r="TFY6" s="60"/>
      <c r="TFZ6" s="60"/>
      <c r="TGB6" s="60"/>
      <c r="TGD6" s="60"/>
      <c r="TGI6" s="60"/>
      <c r="TGJ6" s="60"/>
      <c r="TGK6" s="60"/>
      <c r="TGL6" s="60"/>
      <c r="TGM6" s="60"/>
      <c r="TGN6" s="60"/>
      <c r="TGO6" s="60"/>
      <c r="TGQ6" s="60"/>
      <c r="TGR6" s="60"/>
      <c r="TGS6" s="60"/>
      <c r="TGU6" s="60"/>
      <c r="TGW6" s="60"/>
      <c r="THB6" s="60"/>
      <c r="THC6" s="60"/>
      <c r="THD6" s="60"/>
      <c r="THE6" s="60"/>
      <c r="THF6" s="60"/>
      <c r="THG6" s="60"/>
      <c r="THH6" s="60"/>
      <c r="THJ6" s="60"/>
      <c r="THK6" s="60"/>
      <c r="THL6" s="60"/>
      <c r="THN6" s="60"/>
      <c r="THP6" s="60"/>
      <c r="THU6" s="60"/>
      <c r="THV6" s="60"/>
      <c r="THW6" s="60"/>
      <c r="THX6" s="60"/>
      <c r="THY6" s="60"/>
      <c r="THZ6" s="60"/>
      <c r="TIA6" s="60"/>
      <c r="TIC6" s="60"/>
      <c r="TID6" s="60"/>
      <c r="TIE6" s="60"/>
      <c r="TIG6" s="60"/>
      <c r="TII6" s="60"/>
      <c r="TIN6" s="60"/>
      <c r="TIO6" s="60"/>
      <c r="TIP6" s="60"/>
      <c r="TIQ6" s="60"/>
      <c r="TIR6" s="60"/>
      <c r="TIS6" s="60"/>
      <c r="TIT6" s="60"/>
      <c r="TIV6" s="60"/>
      <c r="TIW6" s="60"/>
      <c r="TIX6" s="60"/>
      <c r="TIZ6" s="60"/>
      <c r="TJB6" s="60"/>
      <c r="TJG6" s="60"/>
      <c r="TJH6" s="60"/>
      <c r="TJI6" s="60"/>
      <c r="TJJ6" s="60"/>
      <c r="TJK6" s="60"/>
      <c r="TJL6" s="60"/>
      <c r="TJM6" s="60"/>
      <c r="TJO6" s="60"/>
      <c r="TJP6" s="60"/>
      <c r="TJQ6" s="60"/>
      <c r="TJS6" s="60"/>
      <c r="TJU6" s="60"/>
      <c r="TJZ6" s="60"/>
      <c r="TKA6" s="60"/>
      <c r="TKB6" s="60"/>
      <c r="TKC6" s="60"/>
      <c r="TKD6" s="60"/>
      <c r="TKE6" s="60"/>
      <c r="TKF6" s="60"/>
      <c r="TKH6" s="60"/>
      <c r="TKI6" s="60"/>
      <c r="TKJ6" s="60"/>
      <c r="TKL6" s="60"/>
      <c r="TKN6" s="60"/>
      <c r="TKS6" s="60"/>
      <c r="TKT6" s="60"/>
      <c r="TKU6" s="60"/>
      <c r="TKV6" s="60"/>
      <c r="TKW6" s="60"/>
      <c r="TKX6" s="60"/>
      <c r="TKY6" s="60"/>
      <c r="TLA6" s="60"/>
      <c r="TLB6" s="60"/>
      <c r="TLC6" s="60"/>
      <c r="TLE6" s="60"/>
      <c r="TLG6" s="60"/>
      <c r="TLL6" s="60"/>
      <c r="TLM6" s="60"/>
      <c r="TLN6" s="60"/>
      <c r="TLO6" s="60"/>
      <c r="TLP6" s="60"/>
      <c r="TLQ6" s="60"/>
      <c r="TLR6" s="60"/>
      <c r="TLT6" s="60"/>
      <c r="TLU6" s="60"/>
      <c r="TLV6" s="60"/>
      <c r="TLX6" s="60"/>
      <c r="TLZ6" s="60"/>
      <c r="TME6" s="60"/>
      <c r="TMF6" s="60"/>
      <c r="TMG6" s="60"/>
      <c r="TMH6" s="60"/>
      <c r="TMI6" s="60"/>
      <c r="TMJ6" s="60"/>
      <c r="TMK6" s="60"/>
      <c r="TMM6" s="60"/>
      <c r="TMN6" s="60"/>
      <c r="TMO6" s="60"/>
      <c r="TMQ6" s="60"/>
      <c r="TMS6" s="60"/>
      <c r="TMX6" s="60"/>
      <c r="TMY6" s="60"/>
      <c r="TMZ6" s="60"/>
      <c r="TNA6" s="60"/>
      <c r="TNB6" s="60"/>
      <c r="TNC6" s="60"/>
      <c r="TND6" s="60"/>
      <c r="TNF6" s="60"/>
      <c r="TNG6" s="60"/>
      <c r="TNH6" s="60"/>
      <c r="TNJ6" s="60"/>
      <c r="TNL6" s="60"/>
      <c r="TNQ6" s="60"/>
      <c r="TNR6" s="60"/>
      <c r="TNS6" s="60"/>
      <c r="TNT6" s="60"/>
      <c r="TNU6" s="60"/>
      <c r="TNV6" s="60"/>
      <c r="TNW6" s="60"/>
      <c r="TNY6" s="60"/>
      <c r="TNZ6" s="60"/>
      <c r="TOA6" s="60"/>
      <c r="TOC6" s="60"/>
      <c r="TOE6" s="60"/>
      <c r="TOJ6" s="60"/>
      <c r="TOK6" s="60"/>
      <c r="TOL6" s="60"/>
      <c r="TOM6" s="60"/>
      <c r="TON6" s="60"/>
      <c r="TOO6" s="60"/>
      <c r="TOP6" s="60"/>
      <c r="TOR6" s="60"/>
      <c r="TOS6" s="60"/>
      <c r="TOT6" s="60"/>
      <c r="TOV6" s="60"/>
      <c r="TOX6" s="60"/>
      <c r="TPC6" s="60"/>
      <c r="TPD6" s="60"/>
      <c r="TPE6" s="60"/>
      <c r="TPF6" s="60"/>
      <c r="TPG6" s="60"/>
      <c r="TPH6" s="60"/>
      <c r="TPI6" s="60"/>
      <c r="TPK6" s="60"/>
      <c r="TPL6" s="60"/>
      <c r="TPM6" s="60"/>
      <c r="TPO6" s="60"/>
      <c r="TPQ6" s="60"/>
      <c r="TPV6" s="60"/>
      <c r="TPW6" s="60"/>
      <c r="TPX6" s="60"/>
      <c r="TPY6" s="60"/>
      <c r="TPZ6" s="60"/>
      <c r="TQA6" s="60"/>
      <c r="TQB6" s="60"/>
      <c r="TQD6" s="60"/>
      <c r="TQE6" s="60"/>
      <c r="TQF6" s="60"/>
      <c r="TQH6" s="60"/>
      <c r="TQJ6" s="60"/>
      <c r="TQO6" s="60"/>
      <c r="TQP6" s="60"/>
      <c r="TQQ6" s="60"/>
      <c r="TQR6" s="60"/>
      <c r="TQS6" s="60"/>
      <c r="TQT6" s="60"/>
      <c r="TQU6" s="60"/>
      <c r="TQW6" s="60"/>
      <c r="TQX6" s="60"/>
      <c r="TQY6" s="60"/>
      <c r="TRA6" s="60"/>
      <c r="TRC6" s="60"/>
      <c r="TRH6" s="60"/>
      <c r="TRI6" s="60"/>
      <c r="TRJ6" s="60"/>
      <c r="TRK6" s="60"/>
      <c r="TRL6" s="60"/>
      <c r="TRM6" s="60"/>
      <c r="TRN6" s="60"/>
      <c r="TRP6" s="60"/>
      <c r="TRQ6" s="60"/>
      <c r="TRR6" s="60"/>
      <c r="TRT6" s="60"/>
      <c r="TRV6" s="60"/>
      <c r="TSA6" s="60"/>
      <c r="TSB6" s="60"/>
      <c r="TSC6" s="60"/>
      <c r="TSD6" s="60"/>
      <c r="TSE6" s="60"/>
      <c r="TSF6" s="60"/>
      <c r="TSG6" s="60"/>
      <c r="TSI6" s="60"/>
      <c r="TSJ6" s="60"/>
      <c r="TSK6" s="60"/>
      <c r="TSM6" s="60"/>
      <c r="TSO6" s="60"/>
      <c r="TST6" s="60"/>
      <c r="TSU6" s="60"/>
      <c r="TSV6" s="60"/>
      <c r="TSW6" s="60"/>
      <c r="TSX6" s="60"/>
      <c r="TSY6" s="60"/>
      <c r="TSZ6" s="60"/>
      <c r="TTB6" s="60"/>
      <c r="TTC6" s="60"/>
      <c r="TTD6" s="60"/>
      <c r="TTF6" s="60"/>
      <c r="TTH6" s="60"/>
      <c r="TTM6" s="60"/>
      <c r="TTN6" s="60"/>
      <c r="TTO6" s="60"/>
      <c r="TTP6" s="60"/>
      <c r="TTQ6" s="60"/>
      <c r="TTR6" s="60"/>
      <c r="TTS6" s="60"/>
      <c r="TTU6" s="60"/>
      <c r="TTV6" s="60"/>
      <c r="TTW6" s="60"/>
      <c r="TTY6" s="60"/>
      <c r="TUA6" s="60"/>
      <c r="TUF6" s="60"/>
      <c r="TUG6" s="60"/>
      <c r="TUH6" s="60"/>
      <c r="TUI6" s="60"/>
      <c r="TUJ6" s="60"/>
      <c r="TUK6" s="60"/>
      <c r="TUL6" s="60"/>
      <c r="TUN6" s="60"/>
      <c r="TUO6" s="60"/>
      <c r="TUP6" s="60"/>
      <c r="TUR6" s="60"/>
      <c r="TUT6" s="60"/>
      <c r="TUY6" s="60"/>
      <c r="TUZ6" s="60"/>
      <c r="TVA6" s="60"/>
      <c r="TVB6" s="60"/>
      <c r="TVC6" s="60"/>
      <c r="TVD6" s="60"/>
      <c r="TVE6" s="60"/>
      <c r="TVG6" s="60"/>
      <c r="TVH6" s="60"/>
      <c r="TVI6" s="60"/>
      <c r="TVK6" s="60"/>
      <c r="TVM6" s="60"/>
      <c r="TVR6" s="60"/>
      <c r="TVS6" s="60"/>
      <c r="TVT6" s="60"/>
      <c r="TVU6" s="60"/>
      <c r="TVV6" s="60"/>
      <c r="TVW6" s="60"/>
      <c r="TVX6" s="60"/>
      <c r="TVZ6" s="60"/>
      <c r="TWA6" s="60"/>
      <c r="TWB6" s="60"/>
      <c r="TWD6" s="60"/>
      <c r="TWF6" s="60"/>
      <c r="TWK6" s="60"/>
      <c r="TWL6" s="60"/>
      <c r="TWM6" s="60"/>
      <c r="TWN6" s="60"/>
      <c r="TWO6" s="60"/>
      <c r="TWP6" s="60"/>
      <c r="TWQ6" s="60"/>
      <c r="TWS6" s="60"/>
      <c r="TWT6" s="60"/>
      <c r="TWU6" s="60"/>
      <c r="TWW6" s="60"/>
      <c r="TWY6" s="60"/>
      <c r="TXD6" s="60"/>
      <c r="TXE6" s="60"/>
      <c r="TXF6" s="60"/>
      <c r="TXG6" s="60"/>
      <c r="TXH6" s="60"/>
      <c r="TXI6" s="60"/>
      <c r="TXJ6" s="60"/>
      <c r="TXL6" s="60"/>
      <c r="TXM6" s="60"/>
      <c r="TXN6" s="60"/>
      <c r="TXP6" s="60"/>
      <c r="TXR6" s="60"/>
      <c r="TXW6" s="60"/>
      <c r="TXX6" s="60"/>
      <c r="TXY6" s="60"/>
      <c r="TXZ6" s="60"/>
      <c r="TYA6" s="60"/>
      <c r="TYB6" s="60"/>
      <c r="TYC6" s="60"/>
      <c r="TYE6" s="60"/>
      <c r="TYF6" s="60"/>
      <c r="TYG6" s="60"/>
      <c r="TYI6" s="60"/>
      <c r="TYK6" s="60"/>
      <c r="TYP6" s="60"/>
      <c r="TYQ6" s="60"/>
      <c r="TYR6" s="60"/>
      <c r="TYS6" s="60"/>
      <c r="TYT6" s="60"/>
      <c r="TYU6" s="60"/>
      <c r="TYV6" s="60"/>
      <c r="TYX6" s="60"/>
      <c r="TYY6" s="60"/>
      <c r="TYZ6" s="60"/>
      <c r="TZB6" s="60"/>
      <c r="TZD6" s="60"/>
      <c r="TZI6" s="60"/>
      <c r="TZJ6" s="60"/>
      <c r="TZK6" s="60"/>
      <c r="TZL6" s="60"/>
      <c r="TZM6" s="60"/>
      <c r="TZN6" s="60"/>
      <c r="TZO6" s="60"/>
      <c r="TZQ6" s="60"/>
      <c r="TZR6" s="60"/>
      <c r="TZS6" s="60"/>
      <c r="TZU6" s="60"/>
      <c r="TZW6" s="60"/>
      <c r="UAB6" s="60"/>
      <c r="UAC6" s="60"/>
      <c r="UAD6" s="60"/>
      <c r="UAE6" s="60"/>
      <c r="UAF6" s="60"/>
      <c r="UAG6" s="60"/>
      <c r="UAH6" s="60"/>
      <c r="UAJ6" s="60"/>
      <c r="UAK6" s="60"/>
      <c r="UAL6" s="60"/>
      <c r="UAN6" s="60"/>
      <c r="UAP6" s="60"/>
      <c r="UAU6" s="60"/>
      <c r="UAV6" s="60"/>
      <c r="UAW6" s="60"/>
      <c r="UAX6" s="60"/>
      <c r="UAY6" s="60"/>
      <c r="UAZ6" s="60"/>
      <c r="UBA6" s="60"/>
      <c r="UBC6" s="60"/>
      <c r="UBD6" s="60"/>
      <c r="UBE6" s="60"/>
      <c r="UBG6" s="60"/>
      <c r="UBI6" s="60"/>
      <c r="UBN6" s="60"/>
      <c r="UBO6" s="60"/>
      <c r="UBP6" s="60"/>
      <c r="UBQ6" s="60"/>
      <c r="UBR6" s="60"/>
      <c r="UBS6" s="60"/>
      <c r="UBT6" s="60"/>
      <c r="UBV6" s="60"/>
      <c r="UBW6" s="60"/>
      <c r="UBX6" s="60"/>
      <c r="UBZ6" s="60"/>
      <c r="UCB6" s="60"/>
      <c r="UCG6" s="60"/>
      <c r="UCH6" s="60"/>
      <c r="UCI6" s="60"/>
      <c r="UCJ6" s="60"/>
      <c r="UCK6" s="60"/>
      <c r="UCL6" s="60"/>
      <c r="UCM6" s="60"/>
      <c r="UCO6" s="60"/>
      <c r="UCP6" s="60"/>
      <c r="UCQ6" s="60"/>
      <c r="UCS6" s="60"/>
      <c r="UCU6" s="60"/>
      <c r="UCZ6" s="60"/>
      <c r="UDA6" s="60"/>
      <c r="UDB6" s="60"/>
      <c r="UDC6" s="60"/>
      <c r="UDD6" s="60"/>
      <c r="UDE6" s="60"/>
      <c r="UDF6" s="60"/>
      <c r="UDH6" s="60"/>
      <c r="UDI6" s="60"/>
      <c r="UDJ6" s="60"/>
      <c r="UDL6" s="60"/>
      <c r="UDN6" s="60"/>
      <c r="UDS6" s="60"/>
      <c r="UDT6" s="60"/>
      <c r="UDU6" s="60"/>
      <c r="UDV6" s="60"/>
      <c r="UDW6" s="60"/>
      <c r="UDX6" s="60"/>
      <c r="UDY6" s="60"/>
      <c r="UEA6" s="60"/>
      <c r="UEB6" s="60"/>
      <c r="UEC6" s="60"/>
      <c r="UEE6" s="60"/>
      <c r="UEG6" s="60"/>
      <c r="UEL6" s="60"/>
      <c r="UEM6" s="60"/>
      <c r="UEN6" s="60"/>
      <c r="UEO6" s="60"/>
      <c r="UEP6" s="60"/>
      <c r="UEQ6" s="60"/>
      <c r="UER6" s="60"/>
      <c r="UET6" s="60"/>
      <c r="UEU6" s="60"/>
      <c r="UEV6" s="60"/>
      <c r="UEX6" s="60"/>
      <c r="UEZ6" s="60"/>
      <c r="UFE6" s="60"/>
      <c r="UFF6" s="60"/>
      <c r="UFG6" s="60"/>
      <c r="UFH6" s="60"/>
      <c r="UFI6" s="60"/>
      <c r="UFJ6" s="60"/>
      <c r="UFK6" s="60"/>
      <c r="UFM6" s="60"/>
      <c r="UFN6" s="60"/>
      <c r="UFO6" s="60"/>
      <c r="UFQ6" s="60"/>
      <c r="UFS6" s="60"/>
      <c r="UFX6" s="60"/>
      <c r="UFY6" s="60"/>
      <c r="UFZ6" s="60"/>
      <c r="UGA6" s="60"/>
      <c r="UGB6" s="60"/>
      <c r="UGC6" s="60"/>
      <c r="UGD6" s="60"/>
      <c r="UGF6" s="60"/>
      <c r="UGG6" s="60"/>
      <c r="UGH6" s="60"/>
      <c r="UGJ6" s="60"/>
      <c r="UGL6" s="60"/>
      <c r="UGQ6" s="60"/>
      <c r="UGR6" s="60"/>
      <c r="UGS6" s="60"/>
      <c r="UGT6" s="60"/>
      <c r="UGU6" s="60"/>
      <c r="UGV6" s="60"/>
      <c r="UGW6" s="60"/>
      <c r="UGY6" s="60"/>
      <c r="UGZ6" s="60"/>
      <c r="UHA6" s="60"/>
      <c r="UHC6" s="60"/>
      <c r="UHE6" s="60"/>
      <c r="UHJ6" s="60"/>
      <c r="UHK6" s="60"/>
      <c r="UHL6" s="60"/>
      <c r="UHM6" s="60"/>
      <c r="UHN6" s="60"/>
      <c r="UHO6" s="60"/>
      <c r="UHP6" s="60"/>
      <c r="UHR6" s="60"/>
      <c r="UHS6" s="60"/>
      <c r="UHT6" s="60"/>
      <c r="UHV6" s="60"/>
      <c r="UHX6" s="60"/>
      <c r="UIC6" s="60"/>
      <c r="UID6" s="60"/>
      <c r="UIE6" s="60"/>
      <c r="UIF6" s="60"/>
      <c r="UIG6" s="60"/>
      <c r="UIH6" s="60"/>
      <c r="UII6" s="60"/>
      <c r="UIK6" s="60"/>
      <c r="UIL6" s="60"/>
      <c r="UIM6" s="60"/>
      <c r="UIO6" s="60"/>
      <c r="UIQ6" s="60"/>
      <c r="UIV6" s="60"/>
      <c r="UIW6" s="60"/>
      <c r="UIX6" s="60"/>
      <c r="UIY6" s="60"/>
      <c r="UIZ6" s="60"/>
      <c r="UJA6" s="60"/>
      <c r="UJB6" s="60"/>
      <c r="UJD6" s="60"/>
      <c r="UJE6" s="60"/>
      <c r="UJF6" s="60"/>
      <c r="UJH6" s="60"/>
      <c r="UJJ6" s="60"/>
      <c r="UJO6" s="60"/>
      <c r="UJP6" s="60"/>
      <c r="UJQ6" s="60"/>
      <c r="UJR6" s="60"/>
      <c r="UJS6" s="60"/>
      <c r="UJT6" s="60"/>
      <c r="UJU6" s="60"/>
      <c r="UJW6" s="60"/>
      <c r="UJX6" s="60"/>
      <c r="UJY6" s="60"/>
      <c r="UKA6" s="60"/>
      <c r="UKC6" s="60"/>
      <c r="UKH6" s="60"/>
      <c r="UKI6" s="60"/>
      <c r="UKJ6" s="60"/>
      <c r="UKK6" s="60"/>
      <c r="UKL6" s="60"/>
      <c r="UKM6" s="60"/>
      <c r="UKN6" s="60"/>
      <c r="UKP6" s="60"/>
      <c r="UKQ6" s="60"/>
      <c r="UKR6" s="60"/>
      <c r="UKT6" s="60"/>
      <c r="UKV6" s="60"/>
      <c r="ULA6" s="60"/>
      <c r="ULB6" s="60"/>
      <c r="ULC6" s="60"/>
      <c r="ULD6" s="60"/>
      <c r="ULE6" s="60"/>
      <c r="ULF6" s="60"/>
      <c r="ULG6" s="60"/>
      <c r="ULI6" s="60"/>
      <c r="ULJ6" s="60"/>
      <c r="ULK6" s="60"/>
      <c r="ULM6" s="60"/>
      <c r="ULO6" s="60"/>
      <c r="ULT6" s="60"/>
      <c r="ULU6" s="60"/>
      <c r="ULV6" s="60"/>
      <c r="ULW6" s="60"/>
      <c r="ULX6" s="60"/>
      <c r="ULY6" s="60"/>
      <c r="ULZ6" s="60"/>
      <c r="UMB6" s="60"/>
      <c r="UMC6" s="60"/>
      <c r="UMD6" s="60"/>
      <c r="UMF6" s="60"/>
      <c r="UMH6" s="60"/>
      <c r="UMM6" s="60"/>
      <c r="UMN6" s="60"/>
      <c r="UMO6" s="60"/>
      <c r="UMP6" s="60"/>
      <c r="UMQ6" s="60"/>
      <c r="UMR6" s="60"/>
      <c r="UMS6" s="60"/>
      <c r="UMU6" s="60"/>
      <c r="UMV6" s="60"/>
      <c r="UMW6" s="60"/>
      <c r="UMY6" s="60"/>
      <c r="UNA6" s="60"/>
      <c r="UNF6" s="60"/>
      <c r="UNG6" s="60"/>
      <c r="UNH6" s="60"/>
      <c r="UNI6" s="60"/>
      <c r="UNJ6" s="60"/>
      <c r="UNK6" s="60"/>
      <c r="UNL6" s="60"/>
      <c r="UNN6" s="60"/>
      <c r="UNO6" s="60"/>
      <c r="UNP6" s="60"/>
      <c r="UNR6" s="60"/>
      <c r="UNT6" s="60"/>
      <c r="UNY6" s="60"/>
      <c r="UNZ6" s="60"/>
      <c r="UOA6" s="60"/>
      <c r="UOB6" s="60"/>
      <c r="UOC6" s="60"/>
      <c r="UOD6" s="60"/>
      <c r="UOE6" s="60"/>
      <c r="UOG6" s="60"/>
      <c r="UOH6" s="60"/>
      <c r="UOI6" s="60"/>
      <c r="UOK6" s="60"/>
      <c r="UOM6" s="60"/>
      <c r="UOR6" s="60"/>
      <c r="UOS6" s="60"/>
      <c r="UOT6" s="60"/>
      <c r="UOU6" s="60"/>
      <c r="UOV6" s="60"/>
      <c r="UOW6" s="60"/>
      <c r="UOX6" s="60"/>
      <c r="UOZ6" s="60"/>
      <c r="UPA6" s="60"/>
      <c r="UPB6" s="60"/>
      <c r="UPD6" s="60"/>
      <c r="UPF6" s="60"/>
      <c r="UPK6" s="60"/>
      <c r="UPL6" s="60"/>
      <c r="UPM6" s="60"/>
      <c r="UPN6" s="60"/>
      <c r="UPO6" s="60"/>
      <c r="UPP6" s="60"/>
      <c r="UPQ6" s="60"/>
      <c r="UPS6" s="60"/>
      <c r="UPT6" s="60"/>
      <c r="UPU6" s="60"/>
      <c r="UPW6" s="60"/>
      <c r="UPY6" s="60"/>
      <c r="UQD6" s="60"/>
      <c r="UQE6" s="60"/>
      <c r="UQF6" s="60"/>
      <c r="UQG6" s="60"/>
      <c r="UQH6" s="60"/>
      <c r="UQI6" s="60"/>
      <c r="UQJ6" s="60"/>
      <c r="UQL6" s="60"/>
      <c r="UQM6" s="60"/>
      <c r="UQN6" s="60"/>
      <c r="UQP6" s="60"/>
      <c r="UQR6" s="60"/>
      <c r="UQW6" s="60"/>
      <c r="UQX6" s="60"/>
      <c r="UQY6" s="60"/>
      <c r="UQZ6" s="60"/>
      <c r="URA6" s="60"/>
      <c r="URB6" s="60"/>
      <c r="URC6" s="60"/>
      <c r="URE6" s="60"/>
      <c r="URF6" s="60"/>
      <c r="URG6" s="60"/>
      <c r="URI6" s="60"/>
      <c r="URK6" s="60"/>
      <c r="URP6" s="60"/>
      <c r="URQ6" s="60"/>
      <c r="URR6" s="60"/>
      <c r="URS6" s="60"/>
      <c r="URT6" s="60"/>
      <c r="URU6" s="60"/>
      <c r="URV6" s="60"/>
      <c r="URX6" s="60"/>
      <c r="URY6" s="60"/>
      <c r="URZ6" s="60"/>
      <c r="USB6" s="60"/>
      <c r="USD6" s="60"/>
      <c r="USI6" s="60"/>
      <c r="USJ6" s="60"/>
      <c r="USK6" s="60"/>
      <c r="USL6" s="60"/>
      <c r="USM6" s="60"/>
      <c r="USN6" s="60"/>
      <c r="USO6" s="60"/>
      <c r="USQ6" s="60"/>
      <c r="USR6" s="60"/>
      <c r="USS6" s="60"/>
      <c r="USU6" s="60"/>
      <c r="USW6" s="60"/>
      <c r="UTB6" s="60"/>
      <c r="UTC6" s="60"/>
      <c r="UTD6" s="60"/>
      <c r="UTE6" s="60"/>
      <c r="UTF6" s="60"/>
      <c r="UTG6" s="60"/>
      <c r="UTH6" s="60"/>
      <c r="UTJ6" s="60"/>
      <c r="UTK6" s="60"/>
      <c r="UTL6" s="60"/>
      <c r="UTN6" s="60"/>
      <c r="UTP6" s="60"/>
      <c r="UTU6" s="60"/>
      <c r="UTV6" s="60"/>
      <c r="UTW6" s="60"/>
      <c r="UTX6" s="60"/>
      <c r="UTY6" s="60"/>
      <c r="UTZ6" s="60"/>
      <c r="UUA6" s="60"/>
      <c r="UUC6" s="60"/>
      <c r="UUD6" s="60"/>
      <c r="UUE6" s="60"/>
      <c r="UUG6" s="60"/>
      <c r="UUI6" s="60"/>
      <c r="UUN6" s="60"/>
      <c r="UUO6" s="60"/>
      <c r="UUP6" s="60"/>
      <c r="UUQ6" s="60"/>
      <c r="UUR6" s="60"/>
      <c r="UUS6" s="60"/>
      <c r="UUT6" s="60"/>
      <c r="UUV6" s="60"/>
      <c r="UUW6" s="60"/>
      <c r="UUX6" s="60"/>
      <c r="UUZ6" s="60"/>
      <c r="UVB6" s="60"/>
      <c r="UVG6" s="60"/>
      <c r="UVH6" s="60"/>
      <c r="UVI6" s="60"/>
      <c r="UVJ6" s="60"/>
      <c r="UVK6" s="60"/>
      <c r="UVL6" s="60"/>
      <c r="UVM6" s="60"/>
      <c r="UVO6" s="60"/>
      <c r="UVP6" s="60"/>
      <c r="UVQ6" s="60"/>
      <c r="UVS6" s="60"/>
      <c r="UVU6" s="60"/>
      <c r="UVZ6" s="60"/>
      <c r="UWA6" s="60"/>
      <c r="UWB6" s="60"/>
      <c r="UWC6" s="60"/>
      <c r="UWD6" s="60"/>
      <c r="UWE6" s="60"/>
      <c r="UWF6" s="60"/>
      <c r="UWH6" s="60"/>
      <c r="UWI6" s="60"/>
      <c r="UWJ6" s="60"/>
      <c r="UWL6" s="60"/>
      <c r="UWN6" s="60"/>
      <c r="UWS6" s="60"/>
      <c r="UWT6" s="60"/>
      <c r="UWU6" s="60"/>
      <c r="UWV6" s="60"/>
      <c r="UWW6" s="60"/>
      <c r="UWX6" s="60"/>
      <c r="UWY6" s="60"/>
      <c r="UXA6" s="60"/>
      <c r="UXB6" s="60"/>
      <c r="UXC6" s="60"/>
      <c r="UXE6" s="60"/>
      <c r="UXG6" s="60"/>
      <c r="UXL6" s="60"/>
      <c r="UXM6" s="60"/>
      <c r="UXN6" s="60"/>
      <c r="UXO6" s="60"/>
      <c r="UXP6" s="60"/>
      <c r="UXQ6" s="60"/>
      <c r="UXR6" s="60"/>
      <c r="UXT6" s="60"/>
      <c r="UXU6" s="60"/>
      <c r="UXV6" s="60"/>
      <c r="UXX6" s="60"/>
      <c r="UXZ6" s="60"/>
      <c r="UYE6" s="60"/>
      <c r="UYF6" s="60"/>
      <c r="UYG6" s="60"/>
      <c r="UYH6" s="60"/>
      <c r="UYI6" s="60"/>
      <c r="UYJ6" s="60"/>
      <c r="UYK6" s="60"/>
      <c r="UYM6" s="60"/>
      <c r="UYN6" s="60"/>
      <c r="UYO6" s="60"/>
      <c r="UYQ6" s="60"/>
      <c r="UYS6" s="60"/>
      <c r="UYX6" s="60"/>
      <c r="UYY6" s="60"/>
      <c r="UYZ6" s="60"/>
      <c r="UZA6" s="60"/>
      <c r="UZB6" s="60"/>
      <c r="UZC6" s="60"/>
      <c r="UZD6" s="60"/>
      <c r="UZF6" s="60"/>
      <c r="UZG6" s="60"/>
      <c r="UZH6" s="60"/>
      <c r="UZJ6" s="60"/>
      <c r="UZL6" s="60"/>
      <c r="UZQ6" s="60"/>
      <c r="UZR6" s="60"/>
      <c r="UZS6" s="60"/>
      <c r="UZT6" s="60"/>
      <c r="UZU6" s="60"/>
      <c r="UZV6" s="60"/>
      <c r="UZW6" s="60"/>
      <c r="UZY6" s="60"/>
      <c r="UZZ6" s="60"/>
      <c r="VAA6" s="60"/>
      <c r="VAC6" s="60"/>
      <c r="VAE6" s="60"/>
      <c r="VAJ6" s="60"/>
      <c r="VAK6" s="60"/>
      <c r="VAL6" s="60"/>
      <c r="VAM6" s="60"/>
      <c r="VAN6" s="60"/>
      <c r="VAO6" s="60"/>
      <c r="VAP6" s="60"/>
      <c r="VAR6" s="60"/>
      <c r="VAS6" s="60"/>
      <c r="VAT6" s="60"/>
      <c r="VAV6" s="60"/>
      <c r="VAX6" s="60"/>
      <c r="VBC6" s="60"/>
      <c r="VBD6" s="60"/>
      <c r="VBE6" s="60"/>
      <c r="VBF6" s="60"/>
      <c r="VBG6" s="60"/>
      <c r="VBH6" s="60"/>
      <c r="VBI6" s="60"/>
      <c r="VBK6" s="60"/>
      <c r="VBL6" s="60"/>
      <c r="VBM6" s="60"/>
      <c r="VBO6" s="60"/>
      <c r="VBQ6" s="60"/>
      <c r="VBV6" s="60"/>
      <c r="VBW6" s="60"/>
      <c r="VBX6" s="60"/>
      <c r="VBY6" s="60"/>
      <c r="VBZ6" s="60"/>
      <c r="VCA6" s="60"/>
      <c r="VCB6" s="60"/>
      <c r="VCD6" s="60"/>
      <c r="VCE6" s="60"/>
      <c r="VCF6" s="60"/>
      <c r="VCH6" s="60"/>
      <c r="VCJ6" s="60"/>
      <c r="VCO6" s="60"/>
      <c r="VCP6" s="60"/>
      <c r="VCQ6" s="60"/>
      <c r="VCR6" s="60"/>
      <c r="VCS6" s="60"/>
      <c r="VCT6" s="60"/>
      <c r="VCU6" s="60"/>
      <c r="VCW6" s="60"/>
      <c r="VCX6" s="60"/>
      <c r="VCY6" s="60"/>
      <c r="VDA6" s="60"/>
      <c r="VDC6" s="60"/>
      <c r="VDH6" s="60"/>
      <c r="VDI6" s="60"/>
      <c r="VDJ6" s="60"/>
      <c r="VDK6" s="60"/>
      <c r="VDL6" s="60"/>
      <c r="VDM6" s="60"/>
      <c r="VDN6" s="60"/>
      <c r="VDP6" s="60"/>
      <c r="VDQ6" s="60"/>
      <c r="VDR6" s="60"/>
      <c r="VDT6" s="60"/>
      <c r="VDV6" s="60"/>
      <c r="VEA6" s="60"/>
      <c r="VEB6" s="60"/>
      <c r="VEC6" s="60"/>
      <c r="VED6" s="60"/>
      <c r="VEE6" s="60"/>
      <c r="VEF6" s="60"/>
      <c r="VEG6" s="60"/>
      <c r="VEI6" s="60"/>
      <c r="VEJ6" s="60"/>
      <c r="VEK6" s="60"/>
      <c r="VEM6" s="60"/>
      <c r="VEO6" s="60"/>
      <c r="VET6" s="60"/>
      <c r="VEU6" s="60"/>
      <c r="VEV6" s="60"/>
      <c r="VEW6" s="60"/>
      <c r="VEX6" s="60"/>
      <c r="VEY6" s="60"/>
      <c r="VEZ6" s="60"/>
      <c r="VFB6" s="60"/>
      <c r="VFC6" s="60"/>
      <c r="VFD6" s="60"/>
      <c r="VFF6" s="60"/>
      <c r="VFH6" s="60"/>
      <c r="VFM6" s="60"/>
      <c r="VFN6" s="60"/>
      <c r="VFO6" s="60"/>
      <c r="VFP6" s="60"/>
      <c r="VFQ6" s="60"/>
      <c r="VFR6" s="60"/>
      <c r="VFS6" s="60"/>
      <c r="VFU6" s="60"/>
      <c r="VFV6" s="60"/>
      <c r="VFW6" s="60"/>
      <c r="VFY6" s="60"/>
      <c r="VGA6" s="60"/>
      <c r="VGF6" s="60"/>
      <c r="VGG6" s="60"/>
      <c r="VGH6" s="60"/>
      <c r="VGI6" s="60"/>
      <c r="VGJ6" s="60"/>
      <c r="VGK6" s="60"/>
      <c r="VGL6" s="60"/>
      <c r="VGN6" s="60"/>
      <c r="VGO6" s="60"/>
      <c r="VGP6" s="60"/>
      <c r="VGR6" s="60"/>
      <c r="VGT6" s="60"/>
      <c r="VGY6" s="60"/>
      <c r="VGZ6" s="60"/>
      <c r="VHA6" s="60"/>
      <c r="VHB6" s="60"/>
      <c r="VHC6" s="60"/>
      <c r="VHD6" s="60"/>
      <c r="VHE6" s="60"/>
      <c r="VHG6" s="60"/>
      <c r="VHH6" s="60"/>
      <c r="VHI6" s="60"/>
      <c r="VHK6" s="60"/>
      <c r="VHM6" s="60"/>
      <c r="VHR6" s="60"/>
      <c r="VHS6" s="60"/>
      <c r="VHT6" s="60"/>
      <c r="VHU6" s="60"/>
      <c r="VHV6" s="60"/>
      <c r="VHW6" s="60"/>
      <c r="VHX6" s="60"/>
      <c r="VHZ6" s="60"/>
      <c r="VIA6" s="60"/>
      <c r="VIB6" s="60"/>
      <c r="VID6" s="60"/>
      <c r="VIF6" s="60"/>
      <c r="VIK6" s="60"/>
      <c r="VIL6" s="60"/>
      <c r="VIM6" s="60"/>
      <c r="VIN6" s="60"/>
      <c r="VIO6" s="60"/>
      <c r="VIP6" s="60"/>
      <c r="VIQ6" s="60"/>
      <c r="VIS6" s="60"/>
      <c r="VIT6" s="60"/>
      <c r="VIU6" s="60"/>
      <c r="VIW6" s="60"/>
      <c r="VIY6" s="60"/>
      <c r="VJD6" s="60"/>
      <c r="VJE6" s="60"/>
      <c r="VJF6" s="60"/>
      <c r="VJG6" s="60"/>
      <c r="VJH6" s="60"/>
      <c r="VJI6" s="60"/>
      <c r="VJJ6" s="60"/>
      <c r="VJL6" s="60"/>
      <c r="VJM6" s="60"/>
      <c r="VJN6" s="60"/>
      <c r="VJP6" s="60"/>
      <c r="VJR6" s="60"/>
      <c r="VJW6" s="60"/>
      <c r="VJX6" s="60"/>
      <c r="VJY6" s="60"/>
      <c r="VJZ6" s="60"/>
      <c r="VKA6" s="60"/>
      <c r="VKB6" s="60"/>
      <c r="VKC6" s="60"/>
      <c r="VKE6" s="60"/>
      <c r="VKF6" s="60"/>
      <c r="VKG6" s="60"/>
      <c r="VKI6" s="60"/>
      <c r="VKK6" s="60"/>
      <c r="VKP6" s="60"/>
      <c r="VKQ6" s="60"/>
      <c r="VKR6" s="60"/>
      <c r="VKS6" s="60"/>
      <c r="VKT6" s="60"/>
      <c r="VKU6" s="60"/>
      <c r="VKV6" s="60"/>
      <c r="VKX6" s="60"/>
      <c r="VKY6" s="60"/>
      <c r="VKZ6" s="60"/>
      <c r="VLB6" s="60"/>
      <c r="VLD6" s="60"/>
      <c r="VLI6" s="60"/>
      <c r="VLJ6" s="60"/>
      <c r="VLK6" s="60"/>
      <c r="VLL6" s="60"/>
      <c r="VLM6" s="60"/>
      <c r="VLN6" s="60"/>
      <c r="VLO6" s="60"/>
      <c r="VLQ6" s="60"/>
      <c r="VLR6" s="60"/>
      <c r="VLS6" s="60"/>
      <c r="VLU6" s="60"/>
      <c r="VLW6" s="60"/>
      <c r="VMB6" s="60"/>
      <c r="VMC6" s="60"/>
      <c r="VMD6" s="60"/>
      <c r="VME6" s="60"/>
      <c r="VMF6" s="60"/>
      <c r="VMG6" s="60"/>
      <c r="VMH6" s="60"/>
      <c r="VMJ6" s="60"/>
      <c r="VMK6" s="60"/>
      <c r="VML6" s="60"/>
      <c r="VMN6" s="60"/>
      <c r="VMP6" s="60"/>
      <c r="VMU6" s="60"/>
      <c r="VMV6" s="60"/>
      <c r="VMW6" s="60"/>
      <c r="VMX6" s="60"/>
      <c r="VMY6" s="60"/>
      <c r="VMZ6" s="60"/>
      <c r="VNA6" s="60"/>
      <c r="VNC6" s="60"/>
      <c r="VND6" s="60"/>
      <c r="VNE6" s="60"/>
      <c r="VNG6" s="60"/>
      <c r="VNI6" s="60"/>
      <c r="VNN6" s="60"/>
      <c r="VNO6" s="60"/>
      <c r="VNP6" s="60"/>
      <c r="VNQ6" s="60"/>
      <c r="VNR6" s="60"/>
      <c r="VNS6" s="60"/>
      <c r="VNT6" s="60"/>
      <c r="VNV6" s="60"/>
      <c r="VNW6" s="60"/>
      <c r="VNX6" s="60"/>
      <c r="VNZ6" s="60"/>
      <c r="VOB6" s="60"/>
      <c r="VOG6" s="60"/>
      <c r="VOH6" s="60"/>
      <c r="VOI6" s="60"/>
      <c r="VOJ6" s="60"/>
      <c r="VOK6" s="60"/>
      <c r="VOL6" s="60"/>
      <c r="VOM6" s="60"/>
      <c r="VOO6" s="60"/>
      <c r="VOP6" s="60"/>
      <c r="VOQ6" s="60"/>
      <c r="VOS6" s="60"/>
      <c r="VOU6" s="60"/>
      <c r="VOZ6" s="60"/>
      <c r="VPA6" s="60"/>
      <c r="VPB6" s="60"/>
      <c r="VPC6" s="60"/>
      <c r="VPD6" s="60"/>
      <c r="VPE6" s="60"/>
      <c r="VPF6" s="60"/>
      <c r="VPH6" s="60"/>
      <c r="VPI6" s="60"/>
      <c r="VPJ6" s="60"/>
      <c r="VPL6" s="60"/>
      <c r="VPN6" s="60"/>
      <c r="VPS6" s="60"/>
      <c r="VPT6" s="60"/>
      <c r="VPU6" s="60"/>
      <c r="VPV6" s="60"/>
      <c r="VPW6" s="60"/>
      <c r="VPX6" s="60"/>
      <c r="VPY6" s="60"/>
      <c r="VQA6" s="60"/>
      <c r="VQB6" s="60"/>
      <c r="VQC6" s="60"/>
      <c r="VQE6" s="60"/>
      <c r="VQG6" s="60"/>
      <c r="VQL6" s="60"/>
      <c r="VQM6" s="60"/>
      <c r="VQN6" s="60"/>
      <c r="VQO6" s="60"/>
      <c r="VQP6" s="60"/>
      <c r="VQQ6" s="60"/>
      <c r="VQR6" s="60"/>
      <c r="VQT6" s="60"/>
      <c r="VQU6" s="60"/>
      <c r="VQV6" s="60"/>
      <c r="VQX6" s="60"/>
      <c r="VQZ6" s="60"/>
      <c r="VRE6" s="60"/>
      <c r="VRF6" s="60"/>
      <c r="VRG6" s="60"/>
      <c r="VRH6" s="60"/>
      <c r="VRI6" s="60"/>
      <c r="VRJ6" s="60"/>
      <c r="VRK6" s="60"/>
      <c r="VRM6" s="60"/>
      <c r="VRN6" s="60"/>
      <c r="VRO6" s="60"/>
      <c r="VRQ6" s="60"/>
      <c r="VRS6" s="60"/>
      <c r="VRX6" s="60"/>
      <c r="VRY6" s="60"/>
      <c r="VRZ6" s="60"/>
      <c r="VSA6" s="60"/>
      <c r="VSB6" s="60"/>
      <c r="VSC6" s="60"/>
      <c r="VSD6" s="60"/>
      <c r="VSF6" s="60"/>
      <c r="VSG6" s="60"/>
      <c r="VSH6" s="60"/>
      <c r="VSJ6" s="60"/>
      <c r="VSL6" s="60"/>
      <c r="VSQ6" s="60"/>
      <c r="VSR6" s="60"/>
      <c r="VSS6" s="60"/>
      <c r="VST6" s="60"/>
      <c r="VSU6" s="60"/>
      <c r="VSV6" s="60"/>
      <c r="VSW6" s="60"/>
      <c r="VSY6" s="60"/>
      <c r="VSZ6" s="60"/>
      <c r="VTA6" s="60"/>
      <c r="VTC6" s="60"/>
      <c r="VTE6" s="60"/>
      <c r="VTJ6" s="60"/>
      <c r="VTK6" s="60"/>
      <c r="VTL6" s="60"/>
      <c r="VTM6" s="60"/>
      <c r="VTN6" s="60"/>
      <c r="VTO6" s="60"/>
      <c r="VTP6" s="60"/>
      <c r="VTR6" s="60"/>
      <c r="VTS6" s="60"/>
      <c r="VTT6" s="60"/>
      <c r="VTV6" s="60"/>
      <c r="VTX6" s="60"/>
      <c r="VUC6" s="60"/>
      <c r="VUD6" s="60"/>
      <c r="VUE6" s="60"/>
      <c r="VUF6" s="60"/>
      <c r="VUG6" s="60"/>
      <c r="VUH6" s="60"/>
      <c r="VUI6" s="60"/>
      <c r="VUK6" s="60"/>
      <c r="VUL6" s="60"/>
      <c r="VUM6" s="60"/>
      <c r="VUO6" s="60"/>
      <c r="VUQ6" s="60"/>
      <c r="VUV6" s="60"/>
      <c r="VUW6" s="60"/>
      <c r="VUX6" s="60"/>
      <c r="VUY6" s="60"/>
      <c r="VUZ6" s="60"/>
      <c r="VVA6" s="60"/>
      <c r="VVB6" s="60"/>
      <c r="VVD6" s="60"/>
      <c r="VVE6" s="60"/>
      <c r="VVF6" s="60"/>
      <c r="VVH6" s="60"/>
      <c r="VVJ6" s="60"/>
      <c r="VVO6" s="60"/>
      <c r="VVP6" s="60"/>
      <c r="VVQ6" s="60"/>
      <c r="VVR6" s="60"/>
      <c r="VVS6" s="60"/>
      <c r="VVT6" s="60"/>
      <c r="VVU6" s="60"/>
      <c r="VVW6" s="60"/>
      <c r="VVX6" s="60"/>
      <c r="VVY6" s="60"/>
      <c r="VWA6" s="60"/>
      <c r="VWC6" s="60"/>
      <c r="VWH6" s="60"/>
      <c r="VWI6" s="60"/>
      <c r="VWJ6" s="60"/>
      <c r="VWK6" s="60"/>
      <c r="VWL6" s="60"/>
      <c r="VWM6" s="60"/>
      <c r="VWN6" s="60"/>
      <c r="VWP6" s="60"/>
      <c r="VWQ6" s="60"/>
      <c r="VWR6" s="60"/>
      <c r="VWT6" s="60"/>
      <c r="VWV6" s="60"/>
      <c r="VXA6" s="60"/>
      <c r="VXB6" s="60"/>
      <c r="VXC6" s="60"/>
      <c r="VXD6" s="60"/>
      <c r="VXE6" s="60"/>
      <c r="VXF6" s="60"/>
      <c r="VXG6" s="60"/>
      <c r="VXI6" s="60"/>
      <c r="VXJ6" s="60"/>
      <c r="VXK6" s="60"/>
      <c r="VXM6" s="60"/>
      <c r="VXO6" s="60"/>
      <c r="VXT6" s="60"/>
      <c r="VXU6" s="60"/>
      <c r="VXV6" s="60"/>
      <c r="VXW6" s="60"/>
      <c r="VXX6" s="60"/>
      <c r="VXY6" s="60"/>
      <c r="VXZ6" s="60"/>
      <c r="VYB6" s="60"/>
      <c r="VYC6" s="60"/>
      <c r="VYD6" s="60"/>
      <c r="VYF6" s="60"/>
      <c r="VYH6" s="60"/>
      <c r="VYM6" s="60"/>
      <c r="VYN6" s="60"/>
      <c r="VYO6" s="60"/>
      <c r="VYP6" s="60"/>
      <c r="VYQ6" s="60"/>
      <c r="VYR6" s="60"/>
      <c r="VYS6" s="60"/>
      <c r="VYU6" s="60"/>
      <c r="VYV6" s="60"/>
      <c r="VYW6" s="60"/>
      <c r="VYY6" s="60"/>
      <c r="VZA6" s="60"/>
      <c r="VZF6" s="60"/>
      <c r="VZG6" s="60"/>
      <c r="VZH6" s="60"/>
      <c r="VZI6" s="60"/>
      <c r="VZJ6" s="60"/>
      <c r="VZK6" s="60"/>
      <c r="VZL6" s="60"/>
      <c r="VZN6" s="60"/>
      <c r="VZO6" s="60"/>
      <c r="VZP6" s="60"/>
      <c r="VZR6" s="60"/>
      <c r="VZT6" s="60"/>
      <c r="VZY6" s="60"/>
      <c r="VZZ6" s="60"/>
      <c r="WAA6" s="60"/>
      <c r="WAB6" s="60"/>
      <c r="WAC6" s="60"/>
      <c r="WAD6" s="60"/>
      <c r="WAE6" s="60"/>
      <c r="WAG6" s="60"/>
      <c r="WAH6" s="60"/>
      <c r="WAI6" s="60"/>
      <c r="WAK6" s="60"/>
      <c r="WAM6" s="60"/>
      <c r="WAR6" s="60"/>
      <c r="WAS6" s="60"/>
      <c r="WAT6" s="60"/>
      <c r="WAU6" s="60"/>
      <c r="WAV6" s="60"/>
      <c r="WAW6" s="60"/>
      <c r="WAX6" s="60"/>
      <c r="WAZ6" s="60"/>
      <c r="WBA6" s="60"/>
      <c r="WBB6" s="60"/>
      <c r="WBD6" s="60"/>
      <c r="WBF6" s="60"/>
      <c r="WBK6" s="60"/>
      <c r="WBL6" s="60"/>
      <c r="WBM6" s="60"/>
      <c r="WBN6" s="60"/>
      <c r="WBO6" s="60"/>
      <c r="WBP6" s="60"/>
      <c r="WBQ6" s="60"/>
      <c r="WBS6" s="60"/>
      <c r="WBT6" s="60"/>
      <c r="WBU6" s="60"/>
      <c r="WBW6" s="60"/>
      <c r="WBY6" s="60"/>
      <c r="WCD6" s="60"/>
      <c r="WCE6" s="60"/>
      <c r="WCF6" s="60"/>
      <c r="WCG6" s="60"/>
      <c r="WCH6" s="60"/>
      <c r="WCI6" s="60"/>
      <c r="WCJ6" s="60"/>
      <c r="WCL6" s="60"/>
      <c r="WCM6" s="60"/>
      <c r="WCN6" s="60"/>
      <c r="WCP6" s="60"/>
      <c r="WCR6" s="60"/>
      <c r="WCW6" s="60"/>
      <c r="WCX6" s="60"/>
      <c r="WCY6" s="60"/>
      <c r="WCZ6" s="60"/>
      <c r="WDA6" s="60"/>
      <c r="WDB6" s="60"/>
      <c r="WDC6" s="60"/>
      <c r="WDE6" s="60"/>
      <c r="WDF6" s="60"/>
      <c r="WDG6" s="60"/>
      <c r="WDI6" s="60"/>
      <c r="WDK6" s="60"/>
      <c r="WDP6" s="60"/>
      <c r="WDQ6" s="60"/>
      <c r="WDR6" s="60"/>
      <c r="WDS6" s="60"/>
      <c r="WDT6" s="60"/>
      <c r="WDU6" s="60"/>
      <c r="WDV6" s="60"/>
      <c r="WDX6" s="60"/>
      <c r="WDY6" s="60"/>
      <c r="WDZ6" s="60"/>
      <c r="WEB6" s="60"/>
      <c r="WED6" s="60"/>
      <c r="WEI6" s="60"/>
      <c r="WEJ6" s="60"/>
      <c r="WEK6" s="60"/>
      <c r="WEL6" s="60"/>
      <c r="WEM6" s="60"/>
      <c r="WEN6" s="60"/>
      <c r="WEO6" s="60"/>
      <c r="WEQ6" s="60"/>
      <c r="WER6" s="60"/>
      <c r="WES6" s="60"/>
      <c r="WEU6" s="60"/>
      <c r="WEW6" s="60"/>
      <c r="WFB6" s="60"/>
      <c r="WFC6" s="60"/>
      <c r="WFD6" s="60"/>
      <c r="WFE6" s="60"/>
      <c r="WFF6" s="60"/>
      <c r="WFG6" s="60"/>
      <c r="WFH6" s="60"/>
      <c r="WFJ6" s="60"/>
      <c r="WFK6" s="60"/>
      <c r="WFL6" s="60"/>
      <c r="WFN6" s="60"/>
      <c r="WFP6" s="60"/>
      <c r="WFU6" s="60"/>
      <c r="WFV6" s="60"/>
      <c r="WFW6" s="60"/>
      <c r="WFX6" s="60"/>
      <c r="WFY6" s="60"/>
      <c r="WFZ6" s="60"/>
      <c r="WGA6" s="60"/>
      <c r="WGC6" s="60"/>
      <c r="WGD6" s="60"/>
      <c r="WGE6" s="60"/>
      <c r="WGG6" s="60"/>
      <c r="WGI6" s="60"/>
      <c r="WGN6" s="60"/>
      <c r="WGO6" s="60"/>
      <c r="WGP6" s="60"/>
      <c r="WGQ6" s="60"/>
      <c r="WGR6" s="60"/>
      <c r="WGS6" s="60"/>
      <c r="WGT6" s="60"/>
      <c r="WGV6" s="60"/>
      <c r="WGW6" s="60"/>
      <c r="WGX6" s="60"/>
      <c r="WGZ6" s="60"/>
      <c r="WHB6" s="60"/>
      <c r="WHG6" s="60"/>
      <c r="WHH6" s="60"/>
      <c r="WHI6" s="60"/>
      <c r="WHJ6" s="60"/>
      <c r="WHK6" s="60"/>
      <c r="WHL6" s="60"/>
      <c r="WHM6" s="60"/>
      <c r="WHO6" s="60"/>
      <c r="WHP6" s="60"/>
      <c r="WHQ6" s="60"/>
      <c r="WHS6" s="60"/>
      <c r="WHU6" s="60"/>
      <c r="WHZ6" s="60"/>
      <c r="WIA6" s="60"/>
      <c r="WIB6" s="60"/>
      <c r="WIC6" s="60"/>
      <c r="WID6" s="60"/>
      <c r="WIE6" s="60"/>
      <c r="WIF6" s="60"/>
      <c r="WIH6" s="60"/>
      <c r="WII6" s="60"/>
      <c r="WIJ6" s="60"/>
      <c r="WIL6" s="60"/>
      <c r="WIN6" s="60"/>
      <c r="WIS6" s="60"/>
      <c r="WIT6" s="60"/>
      <c r="WIU6" s="60"/>
      <c r="WIV6" s="60"/>
      <c r="WIW6" s="60"/>
      <c r="WIX6" s="60"/>
      <c r="WIY6" s="60"/>
      <c r="WJA6" s="60"/>
      <c r="WJB6" s="60"/>
      <c r="WJC6" s="60"/>
      <c r="WJE6" s="60"/>
      <c r="WJG6" s="60"/>
      <c r="WJL6" s="60"/>
      <c r="WJM6" s="60"/>
      <c r="WJN6" s="60"/>
      <c r="WJO6" s="60"/>
      <c r="WJP6" s="60"/>
      <c r="WJQ6" s="60"/>
      <c r="WJR6" s="60"/>
      <c r="WJT6" s="60"/>
      <c r="WJU6" s="60"/>
      <c r="WJV6" s="60"/>
      <c r="WJX6" s="60"/>
      <c r="WJZ6" s="60"/>
      <c r="WKE6" s="60"/>
      <c r="WKF6" s="60"/>
      <c r="WKG6" s="60"/>
      <c r="WKH6" s="60"/>
      <c r="WKI6" s="60"/>
      <c r="WKJ6" s="60"/>
      <c r="WKK6" s="60"/>
      <c r="WKM6" s="60"/>
      <c r="WKN6" s="60"/>
      <c r="WKO6" s="60"/>
      <c r="WKQ6" s="60"/>
      <c r="WKS6" s="60"/>
      <c r="WKX6" s="60"/>
      <c r="WKY6" s="60"/>
      <c r="WKZ6" s="60"/>
      <c r="WLA6" s="60"/>
      <c r="WLB6" s="60"/>
      <c r="WLC6" s="60"/>
      <c r="WLD6" s="60"/>
      <c r="WLF6" s="60"/>
      <c r="WLG6" s="60"/>
      <c r="WLH6" s="60"/>
      <c r="WLJ6" s="60"/>
      <c r="WLL6" s="60"/>
      <c r="WLQ6" s="60"/>
      <c r="WLR6" s="60"/>
      <c r="WLS6" s="60"/>
      <c r="WLT6" s="60"/>
      <c r="WLU6" s="60"/>
      <c r="WLV6" s="60"/>
      <c r="WLW6" s="60"/>
      <c r="WLY6" s="60"/>
      <c r="WLZ6" s="60"/>
      <c r="WMA6" s="60"/>
      <c r="WMC6" s="60"/>
      <c r="WME6" s="60"/>
      <c r="WMJ6" s="60"/>
      <c r="WMK6" s="60"/>
      <c r="WML6" s="60"/>
      <c r="WMM6" s="60"/>
      <c r="WMN6" s="60"/>
      <c r="WMO6" s="60"/>
      <c r="WMP6" s="60"/>
      <c r="WMR6" s="60"/>
      <c r="WMS6" s="60"/>
      <c r="WMT6" s="60"/>
      <c r="WMV6" s="60"/>
      <c r="WMX6" s="60"/>
      <c r="WNC6" s="60"/>
      <c r="WND6" s="60"/>
      <c r="WNE6" s="60"/>
      <c r="WNF6" s="60"/>
      <c r="WNG6" s="60"/>
      <c r="WNH6" s="60"/>
      <c r="WNI6" s="60"/>
      <c r="WNK6" s="60"/>
      <c r="WNL6" s="60"/>
      <c r="WNM6" s="60"/>
      <c r="WNO6" s="60"/>
      <c r="WNQ6" s="60"/>
      <c r="WNV6" s="60"/>
      <c r="WNW6" s="60"/>
      <c r="WNX6" s="60"/>
      <c r="WNY6" s="60"/>
      <c r="WNZ6" s="60"/>
      <c r="WOA6" s="60"/>
      <c r="WOB6" s="60"/>
      <c r="WOD6" s="60"/>
      <c r="WOE6" s="60"/>
      <c r="WOF6" s="60"/>
      <c r="WOH6" s="60"/>
      <c r="WOJ6" s="60"/>
      <c r="WOO6" s="60"/>
      <c r="WOP6" s="60"/>
      <c r="WOQ6" s="60"/>
      <c r="WOR6" s="60"/>
      <c r="WOS6" s="60"/>
      <c r="WOT6" s="60"/>
      <c r="WOU6" s="60"/>
      <c r="WOW6" s="60"/>
      <c r="WOX6" s="60"/>
      <c r="WOY6" s="60"/>
      <c r="WPA6" s="60"/>
      <c r="WPC6" s="60"/>
      <c r="WPH6" s="60"/>
      <c r="WPI6" s="60"/>
      <c r="WPJ6" s="60"/>
      <c r="WPK6" s="60"/>
      <c r="WPL6" s="60"/>
      <c r="WPM6" s="60"/>
      <c r="WPN6" s="60"/>
      <c r="WPP6" s="60"/>
      <c r="WPQ6" s="60"/>
      <c r="WPR6" s="60"/>
      <c r="WPT6" s="60"/>
      <c r="WPV6" s="60"/>
      <c r="WQA6" s="60"/>
      <c r="WQB6" s="60"/>
      <c r="WQC6" s="60"/>
      <c r="WQD6" s="60"/>
      <c r="WQE6" s="60"/>
      <c r="WQF6" s="60"/>
      <c r="WQG6" s="60"/>
      <c r="WQI6" s="60"/>
      <c r="WQJ6" s="60"/>
      <c r="WQK6" s="60"/>
      <c r="WQM6" s="60"/>
      <c r="WQO6" s="60"/>
      <c r="WQT6" s="60"/>
      <c r="WQU6" s="60"/>
      <c r="WQV6" s="60"/>
      <c r="WQW6" s="60"/>
      <c r="WQX6" s="60"/>
      <c r="WQY6" s="60"/>
      <c r="WQZ6" s="60"/>
      <c r="WRB6" s="60"/>
      <c r="WRC6" s="60"/>
      <c r="WRD6" s="60"/>
      <c r="WRF6" s="60"/>
      <c r="WRH6" s="60"/>
      <c r="WRM6" s="60"/>
      <c r="WRN6" s="60"/>
      <c r="WRO6" s="60"/>
      <c r="WRP6" s="60"/>
      <c r="WRQ6" s="60"/>
      <c r="WRR6" s="60"/>
      <c r="WRS6" s="60"/>
      <c r="WRU6" s="60"/>
      <c r="WRV6" s="60"/>
      <c r="WRW6" s="60"/>
      <c r="WRY6" s="60"/>
      <c r="WSA6" s="60"/>
      <c r="WSF6" s="60"/>
      <c r="WSG6" s="60"/>
      <c r="WSH6" s="60"/>
      <c r="WSI6" s="60"/>
      <c r="WSJ6" s="60"/>
      <c r="WSK6" s="60"/>
      <c r="WSL6" s="60"/>
      <c r="WSN6" s="60"/>
      <c r="WSO6" s="60"/>
      <c r="WSP6" s="60"/>
      <c r="WSR6" s="60"/>
      <c r="WST6" s="60"/>
      <c r="WSY6" s="60"/>
      <c r="WSZ6" s="60"/>
      <c r="WTA6" s="60"/>
      <c r="WTB6" s="60"/>
      <c r="WTC6" s="60"/>
      <c r="WTD6" s="60"/>
      <c r="WTE6" s="60"/>
      <c r="WTG6" s="60"/>
      <c r="WTH6" s="60"/>
      <c r="WTI6" s="60"/>
      <c r="WTK6" s="60"/>
      <c r="WTM6" s="60"/>
      <c r="WTR6" s="60"/>
      <c r="WTS6" s="60"/>
      <c r="WTT6" s="60"/>
      <c r="WTU6" s="60"/>
      <c r="WTV6" s="60"/>
      <c r="WTW6" s="60"/>
      <c r="WTX6" s="60"/>
      <c r="WTZ6" s="60"/>
      <c r="WUA6" s="60"/>
      <c r="WUB6" s="60"/>
      <c r="WUD6" s="60"/>
      <c r="WUF6" s="60"/>
      <c r="WUK6" s="60"/>
      <c r="WUL6" s="60"/>
      <c r="WUM6" s="60"/>
      <c r="WUN6" s="60"/>
      <c r="WUO6" s="60"/>
      <c r="WUP6" s="60"/>
      <c r="WUQ6" s="60"/>
      <c r="WUS6" s="60"/>
      <c r="WUT6" s="60"/>
      <c r="WUU6" s="60"/>
      <c r="WUW6" s="60"/>
      <c r="WUY6" s="60"/>
      <c r="WVD6" s="60"/>
      <c r="WVE6" s="60"/>
      <c r="WVF6" s="60"/>
      <c r="WVG6" s="60"/>
      <c r="WVH6" s="60"/>
      <c r="WVI6" s="60"/>
      <c r="WVJ6" s="60"/>
      <c r="WVL6" s="60"/>
      <c r="WVM6" s="60"/>
      <c r="WVN6" s="60"/>
      <c r="WVP6" s="60"/>
      <c r="WVR6" s="60"/>
      <c r="WVW6" s="60"/>
      <c r="WVX6" s="60"/>
      <c r="WVY6" s="60"/>
      <c r="WVZ6" s="60"/>
      <c r="WWA6" s="60"/>
      <c r="WWB6" s="60"/>
      <c r="WWC6" s="60"/>
      <c r="WWE6" s="60"/>
      <c r="WWF6" s="60"/>
      <c r="WWG6" s="60"/>
      <c r="WWI6" s="60"/>
      <c r="WWK6" s="60"/>
      <c r="WWP6" s="60"/>
      <c r="WWQ6" s="60"/>
      <c r="WWR6" s="60"/>
      <c r="WWS6" s="60"/>
      <c r="WWT6" s="60"/>
      <c r="WWU6" s="60"/>
      <c r="WWV6" s="60"/>
      <c r="WWX6" s="60"/>
      <c r="WWY6" s="60"/>
      <c r="WWZ6" s="60"/>
      <c r="WXB6" s="60"/>
      <c r="WXD6" s="60"/>
      <c r="WXI6" s="60"/>
      <c r="WXJ6" s="60"/>
      <c r="WXK6" s="60"/>
      <c r="WXL6" s="60"/>
      <c r="WXM6" s="60"/>
      <c r="WXN6" s="60"/>
      <c r="WXO6" s="60"/>
      <c r="WXQ6" s="60"/>
      <c r="WXR6" s="60"/>
      <c r="WXS6" s="60"/>
      <c r="WXU6" s="60"/>
      <c r="WXW6" s="60"/>
      <c r="WYB6" s="60"/>
      <c r="WYC6" s="60"/>
      <c r="WYD6" s="60"/>
      <c r="WYE6" s="60"/>
      <c r="WYF6" s="60"/>
      <c r="WYG6" s="60"/>
      <c r="WYH6" s="60"/>
      <c r="WYJ6" s="60"/>
      <c r="WYK6" s="60"/>
      <c r="WYL6" s="60"/>
      <c r="WYN6" s="60"/>
      <c r="WYP6" s="60"/>
      <c r="WYU6" s="60"/>
      <c r="WYV6" s="60"/>
      <c r="WYW6" s="60"/>
      <c r="WYX6" s="60"/>
      <c r="WYY6" s="60"/>
      <c r="WYZ6" s="60"/>
      <c r="WZA6" s="60"/>
      <c r="WZC6" s="60"/>
      <c r="WZD6" s="60"/>
      <c r="WZE6" s="60"/>
      <c r="WZG6" s="60"/>
      <c r="WZI6" s="60"/>
      <c r="WZN6" s="60"/>
      <c r="WZO6" s="60"/>
      <c r="WZP6" s="60"/>
      <c r="WZQ6" s="60"/>
      <c r="WZR6" s="60"/>
      <c r="WZS6" s="60"/>
      <c r="WZT6" s="60"/>
      <c r="WZV6" s="60"/>
      <c r="WZW6" s="60"/>
      <c r="WZX6" s="60"/>
      <c r="WZZ6" s="60"/>
      <c r="XAB6" s="60"/>
      <c r="XAG6" s="60"/>
      <c r="XAH6" s="60"/>
      <c r="XAI6" s="60"/>
      <c r="XAJ6" s="60"/>
      <c r="XAK6" s="60"/>
      <c r="XAL6" s="60"/>
      <c r="XAM6" s="60"/>
      <c r="XAO6" s="60"/>
      <c r="XAP6" s="60"/>
      <c r="XAQ6" s="60"/>
      <c r="XAS6" s="60"/>
      <c r="XAU6" s="60"/>
      <c r="XAZ6" s="60"/>
      <c r="XBA6" s="60"/>
      <c r="XBB6" s="60"/>
      <c r="XBC6" s="60"/>
      <c r="XBD6" s="60"/>
      <c r="XBE6" s="60"/>
      <c r="XBF6" s="60"/>
      <c r="XBH6" s="60"/>
      <c r="XBI6" s="60"/>
      <c r="XBJ6" s="60"/>
      <c r="XBL6" s="60"/>
      <c r="XBN6" s="60"/>
      <c r="XBS6" s="60"/>
      <c r="XBT6" s="60"/>
      <c r="XBU6" s="60"/>
      <c r="XBV6" s="60"/>
      <c r="XBW6" s="60"/>
      <c r="XBX6" s="60"/>
      <c r="XBY6" s="60"/>
      <c r="XCA6" s="60"/>
      <c r="XCB6" s="60"/>
      <c r="XCC6" s="60"/>
      <c r="XCE6" s="60"/>
      <c r="XCG6" s="60"/>
      <c r="XCL6" s="60"/>
      <c r="XCM6" s="60"/>
      <c r="XCN6" s="60"/>
      <c r="XCO6" s="60"/>
      <c r="XCP6" s="60"/>
      <c r="XCQ6" s="60"/>
      <c r="XCR6" s="60"/>
      <c r="XCT6" s="60"/>
      <c r="XCU6" s="60"/>
      <c r="XCV6" s="60"/>
      <c r="XCX6" s="60"/>
      <c r="XCZ6" s="60"/>
      <c r="XDE6" s="60"/>
      <c r="XDF6" s="60"/>
      <c r="XDG6" s="60"/>
      <c r="XDH6" s="60"/>
      <c r="XDI6" s="60"/>
      <c r="XDJ6" s="60"/>
      <c r="XDK6" s="60"/>
      <c r="XDM6" s="60"/>
      <c r="XDN6" s="60"/>
      <c r="XDO6" s="60"/>
      <c r="XDQ6" s="60"/>
      <c r="XDS6" s="60"/>
      <c r="XDX6" s="60"/>
      <c r="XDY6" s="60"/>
      <c r="XDZ6" s="60"/>
      <c r="XEA6" s="60"/>
      <c r="XEB6" s="60"/>
      <c r="XEC6" s="60"/>
      <c r="XED6" s="60"/>
      <c r="XEF6" s="60"/>
      <c r="XEG6" s="60"/>
      <c r="XEH6" s="60"/>
      <c r="XEJ6" s="60"/>
      <c r="XEL6" s="60"/>
      <c r="XEQ6" s="60"/>
      <c r="XER6" s="60"/>
      <c r="XES6" s="60"/>
    </row>
    <row r="7" spans="1:4092 4097:5118 5123:6144 6149:7168 7170:8192 8194:10240 10242:14333 14338:15359 15364:16373" x14ac:dyDescent="0.25">
      <c r="B7" s="36" t="s">
        <v>133</v>
      </c>
      <c r="C7" s="50"/>
      <c r="D7" s="48"/>
      <c r="E7" s="49"/>
      <c r="F7" s="48"/>
      <c r="G7" s="48"/>
      <c r="H7" s="48"/>
      <c r="J7" s="50"/>
      <c r="K7" s="62"/>
      <c r="L7" s="63"/>
      <c r="M7" s="63"/>
      <c r="N7" s="65"/>
      <c r="O7" s="63"/>
      <c r="P7" s="99"/>
      <c r="Q7" s="62"/>
      <c r="R7" s="99"/>
    </row>
    <row r="8" spans="1:4092 4097:5118 5123:6144 6149:7168 7170:8192 8194:10240 10242:14333 14338:15359 15364:16373" x14ac:dyDescent="0.25">
      <c r="A8" s="5">
        <v>2010</v>
      </c>
      <c r="B8" s="5" t="s">
        <v>96</v>
      </c>
      <c r="C8" s="75">
        <v>389874</v>
      </c>
      <c r="D8" s="84">
        <v>141466</v>
      </c>
      <c r="E8" s="49"/>
      <c r="F8" s="84">
        <v>61763</v>
      </c>
      <c r="G8" s="84">
        <v>81272</v>
      </c>
      <c r="H8" s="84">
        <v>87733</v>
      </c>
      <c r="I8" s="73" t="s">
        <v>111</v>
      </c>
      <c r="J8" s="75">
        <f>SUM(D8:I8)</f>
        <v>372234</v>
      </c>
      <c r="K8" s="84">
        <v>11756</v>
      </c>
      <c r="L8" s="73" t="s">
        <v>111</v>
      </c>
      <c r="M8" s="73" t="s">
        <v>111</v>
      </c>
      <c r="N8" s="75">
        <f>SUM(K8:M8)</f>
        <v>11756</v>
      </c>
      <c r="O8" s="73" t="s">
        <v>111</v>
      </c>
      <c r="P8" s="94">
        <f>SUM(C8,J8,N8,O8)</f>
        <v>773864</v>
      </c>
      <c r="Q8" s="84">
        <v>35836</v>
      </c>
      <c r="R8" s="94">
        <f>SUM(P8:Q8)</f>
        <v>809700</v>
      </c>
      <c r="U8" s="51" t="e">
        <f>SUM(C8)+SUM(D8:I8)+SUM(#REF!)+SUM(K8:M8)+O8+#REF!</f>
        <v>#REF!</v>
      </c>
      <c r="V8" s="51" t="e">
        <f t="shared" ref="V8:V25" si="2">R8-U8</f>
        <v>#REF!</v>
      </c>
      <c r="X8" s="51" t="e">
        <f>C8+J8+#REF!+N8+O8+#REF!</f>
        <v>#REF!</v>
      </c>
      <c r="Y8" s="51" t="e">
        <f t="shared" ref="Y8:Y25" si="3">R8-X8</f>
        <v>#REF!</v>
      </c>
    </row>
    <row r="9" spans="1:4092 4097:5118 5123:6144 6149:7168 7170:8192 8194:10240 10242:14333 14338:15359 15364:16373" x14ac:dyDescent="0.25">
      <c r="A9" s="5">
        <v>2010</v>
      </c>
      <c r="B9" s="5" t="s">
        <v>97</v>
      </c>
      <c r="C9" s="75">
        <v>38563</v>
      </c>
      <c r="D9" s="84">
        <v>496</v>
      </c>
      <c r="E9" s="74"/>
      <c r="F9" s="84">
        <v>156</v>
      </c>
      <c r="G9" s="84">
        <v>6135</v>
      </c>
      <c r="H9" s="84">
        <v>1105</v>
      </c>
      <c r="I9" s="84">
        <v>23499</v>
      </c>
      <c r="J9" s="75">
        <f>SUM(D9:I9)</f>
        <v>31391</v>
      </c>
      <c r="K9" s="84">
        <v>51</v>
      </c>
      <c r="L9" s="73" t="s">
        <v>111</v>
      </c>
      <c r="M9" s="73" t="s">
        <v>111</v>
      </c>
      <c r="N9" s="75">
        <f>SUM(K9:M9)</f>
        <v>51</v>
      </c>
      <c r="O9" s="84">
        <v>-1445</v>
      </c>
      <c r="P9" s="94">
        <f>SUM(C9,J9,N9,O9)</f>
        <v>68560</v>
      </c>
      <c r="Q9" s="84">
        <v>2046</v>
      </c>
      <c r="R9" s="94">
        <f>SUM(P9:Q9)</f>
        <v>70606</v>
      </c>
      <c r="U9" s="51" t="e">
        <f>SUM(C9)+SUM(D9:I9)+SUM(#REF!)+SUM(K9:M9)+O9+#REF!</f>
        <v>#REF!</v>
      </c>
      <c r="V9" s="51" t="e">
        <f t="shared" si="2"/>
        <v>#REF!</v>
      </c>
      <c r="X9" s="51" t="e">
        <f>C9+J9+#REF!+N9+O9+#REF!</f>
        <v>#REF!</v>
      </c>
      <c r="Y9" s="51" t="e">
        <f t="shared" si="3"/>
        <v>#REF!</v>
      </c>
    </row>
    <row r="10" spans="1:4092 4097:5118 5123:6144 6149:7168 7170:8192 8194:10240 10242:14333 14338:15359 15364:16373" ht="12" thickBot="1" x14ac:dyDescent="0.3">
      <c r="A10" s="5">
        <v>2010</v>
      </c>
      <c r="B10" s="52" t="s">
        <v>98</v>
      </c>
      <c r="C10" s="78">
        <f>SUM(C8:C9)</f>
        <v>428437</v>
      </c>
      <c r="D10" s="85">
        <f>SUM(D8:D9)</f>
        <v>141962</v>
      </c>
      <c r="E10" s="77"/>
      <c r="F10" s="85">
        <f t="shared" ref="F10:O10" si="4">SUM(F8:F9)</f>
        <v>61919</v>
      </c>
      <c r="G10" s="85">
        <f t="shared" si="4"/>
        <v>87407</v>
      </c>
      <c r="H10" s="85">
        <f t="shared" si="4"/>
        <v>88838</v>
      </c>
      <c r="I10" s="85">
        <f t="shared" si="4"/>
        <v>23499</v>
      </c>
      <c r="J10" s="78">
        <f t="shared" si="4"/>
        <v>403625</v>
      </c>
      <c r="K10" s="85">
        <f t="shared" si="4"/>
        <v>11807</v>
      </c>
      <c r="L10" s="85">
        <f t="shared" si="4"/>
        <v>0</v>
      </c>
      <c r="M10" s="85">
        <f t="shared" si="4"/>
        <v>0</v>
      </c>
      <c r="N10" s="78">
        <f t="shared" si="4"/>
        <v>11807</v>
      </c>
      <c r="O10" s="85">
        <f t="shared" si="4"/>
        <v>-1445</v>
      </c>
      <c r="P10" s="95">
        <f>SUM(C10,J10,N10,O10)</f>
        <v>842424</v>
      </c>
      <c r="Q10" s="85">
        <v>37882</v>
      </c>
      <c r="R10" s="95">
        <f>SUM(P10:Q10)</f>
        <v>880306</v>
      </c>
      <c r="U10" s="51" t="e">
        <f>SUM(C10)+SUM(D10:I10)+SUM(#REF!)+SUM(K10:M10)+O10+#REF!</f>
        <v>#REF!</v>
      </c>
      <c r="V10" s="51" t="e">
        <f t="shared" si="2"/>
        <v>#REF!</v>
      </c>
      <c r="X10" s="51" t="e">
        <f>C10+J10+#REF!+N10+O10+#REF!</f>
        <v>#REF!</v>
      </c>
      <c r="Y10" s="51" t="e">
        <f t="shared" si="3"/>
        <v>#REF!</v>
      </c>
    </row>
    <row r="11" spans="1:4092 4097:5118 5123:6144 6149:7168 7170:8192 8194:10240 10242:14333 14338:15359 15364:16373" x14ac:dyDescent="0.25">
      <c r="C11" s="75"/>
      <c r="D11" s="84"/>
      <c r="E11" s="74"/>
      <c r="F11" s="84"/>
      <c r="G11" s="84"/>
      <c r="H11" s="84"/>
      <c r="I11" s="84"/>
      <c r="J11" s="75"/>
      <c r="K11" s="84"/>
      <c r="L11" s="73"/>
      <c r="M11" s="73"/>
      <c r="N11" s="75"/>
      <c r="O11" s="84"/>
      <c r="P11" s="94"/>
      <c r="Q11" s="84"/>
      <c r="R11" s="94"/>
      <c r="U11" s="51" t="e">
        <f>SUM(C11)+SUM(D11:I11)+SUM(#REF!)+SUM(K11:M11)+O11+#REF!</f>
        <v>#REF!</v>
      </c>
      <c r="V11" s="51" t="e">
        <f t="shared" si="2"/>
        <v>#REF!</v>
      </c>
      <c r="X11" s="51" t="e">
        <f>C11+J11+#REF!+N11+O11+#REF!</f>
        <v>#REF!</v>
      </c>
      <c r="Y11" s="51" t="e">
        <f t="shared" si="3"/>
        <v>#REF!</v>
      </c>
    </row>
    <row r="12" spans="1:4092 4097:5118 5123:6144 6149:7168 7170:8192 8194:10240 10242:14333 14338:15359 15364:16373" x14ac:dyDescent="0.25">
      <c r="A12" s="5">
        <v>2010</v>
      </c>
      <c r="B12" s="21" t="s">
        <v>99</v>
      </c>
      <c r="C12" s="82">
        <f>-(C10-C14)</f>
        <v>-100104</v>
      </c>
      <c r="D12" s="118">
        <f>-(D10-D14)</f>
        <v>-29219</v>
      </c>
      <c r="E12" s="81"/>
      <c r="F12" s="118">
        <f t="shared" ref="F12:O12" si="5">-(F10-F14)</f>
        <v>-18082</v>
      </c>
      <c r="G12" s="118">
        <f t="shared" si="5"/>
        <v>-12664</v>
      </c>
      <c r="H12" s="118">
        <f t="shared" si="5"/>
        <v>-19335</v>
      </c>
      <c r="I12" s="118">
        <f t="shared" si="5"/>
        <v>-19716</v>
      </c>
      <c r="J12" s="82">
        <f t="shared" si="5"/>
        <v>-99016</v>
      </c>
      <c r="K12" s="118">
        <f t="shared" si="5"/>
        <v>-6954</v>
      </c>
      <c r="L12" s="118">
        <f t="shared" si="5"/>
        <v>0</v>
      </c>
      <c r="M12" s="118">
        <f t="shared" si="5"/>
        <v>-4373</v>
      </c>
      <c r="N12" s="82">
        <f t="shared" si="5"/>
        <v>-11327</v>
      </c>
      <c r="O12" s="118">
        <f t="shared" si="5"/>
        <v>-25054</v>
      </c>
      <c r="P12" s="96">
        <f>SUM(C12,J12,N12,O12)</f>
        <v>-235501</v>
      </c>
      <c r="Q12" s="118">
        <f>-(Q10-Q14)</f>
        <v>-9454</v>
      </c>
      <c r="R12" s="96">
        <f>SUM(P12:Q12)</f>
        <v>-244955</v>
      </c>
      <c r="U12" s="51"/>
      <c r="V12" s="51"/>
      <c r="X12" s="51"/>
      <c r="Y12" s="51"/>
    </row>
    <row r="13" spans="1:4092 4097:5118 5123:6144 6149:7168 7170:8192 8194:10240 10242:14333 14338:15359 15364:16373" x14ac:dyDescent="0.25">
      <c r="C13" s="75"/>
      <c r="D13" s="84"/>
      <c r="E13" s="74"/>
      <c r="F13" s="84"/>
      <c r="G13" s="84"/>
      <c r="H13" s="84"/>
      <c r="I13" s="84"/>
      <c r="J13" s="75"/>
      <c r="K13" s="84"/>
      <c r="L13" s="73"/>
      <c r="M13" s="73"/>
      <c r="N13" s="75"/>
      <c r="O13" s="84"/>
      <c r="P13" s="94"/>
      <c r="Q13" s="84"/>
      <c r="R13" s="94"/>
      <c r="U13" s="51"/>
      <c r="V13" s="51"/>
      <c r="X13" s="51"/>
      <c r="Y13" s="51"/>
    </row>
    <row r="14" spans="1:4092 4097:5118 5123:6144 6149:7168 7170:8192 8194:10240 10242:14333 14338:15359 15364:16373" x14ac:dyDescent="0.25">
      <c r="A14" s="5">
        <v>2010</v>
      </c>
      <c r="B14" s="5" t="s">
        <v>100</v>
      </c>
      <c r="C14" s="75">
        <f>C17</f>
        <v>328333</v>
      </c>
      <c r="D14" s="84">
        <v>112743</v>
      </c>
      <c r="E14" s="74"/>
      <c r="F14" s="84">
        <v>43837</v>
      </c>
      <c r="G14" s="84">
        <v>74743</v>
      </c>
      <c r="H14" s="84">
        <v>69503</v>
      </c>
      <c r="I14" s="84">
        <v>3783</v>
      </c>
      <c r="J14" s="75">
        <f>J17</f>
        <v>304609</v>
      </c>
      <c r="K14" s="84">
        <v>4853</v>
      </c>
      <c r="L14" s="73">
        <f>L17</f>
        <v>0</v>
      </c>
      <c r="M14" s="84">
        <v>-4373</v>
      </c>
      <c r="N14" s="75">
        <f>N17</f>
        <v>480</v>
      </c>
      <c r="O14" s="84">
        <v>-26499</v>
      </c>
      <c r="P14" s="94">
        <f>SUM(C14,J14,N14,O14)</f>
        <v>606923</v>
      </c>
      <c r="Q14" s="84">
        <v>28428</v>
      </c>
      <c r="R14" s="94">
        <f>SUM(P14:Q14)</f>
        <v>635351</v>
      </c>
      <c r="U14" s="51" t="e">
        <f>SUM(C14)+SUM(D14:I14)+SUM(#REF!)+SUM(K14:M14)+O14+#REF!</f>
        <v>#REF!</v>
      </c>
      <c r="V14" s="51" t="e">
        <f t="shared" si="2"/>
        <v>#REF!</v>
      </c>
      <c r="X14" s="51" t="e">
        <f>C14+J14+#REF!+N14+O14+#REF!</f>
        <v>#REF!</v>
      </c>
      <c r="Y14" s="51" t="e">
        <f t="shared" si="3"/>
        <v>#REF!</v>
      </c>
    </row>
    <row r="15" spans="1:4092 4097:5118 5123:6144 6149:7168 7170:8192 8194:10240 10242:14333 14338:15359 15364:16373" x14ac:dyDescent="0.25">
      <c r="C15" s="75"/>
      <c r="D15" s="84"/>
      <c r="E15" s="74"/>
      <c r="F15" s="84"/>
      <c r="G15" s="84"/>
      <c r="H15" s="84"/>
      <c r="I15" s="84"/>
      <c r="J15" s="75"/>
      <c r="K15" s="84"/>
      <c r="L15" s="73"/>
      <c r="M15" s="84"/>
      <c r="N15" s="75"/>
      <c r="O15" s="84"/>
      <c r="P15" s="94"/>
      <c r="Q15" s="84"/>
      <c r="R15" s="94"/>
      <c r="U15" s="51" t="e">
        <f>SUM(C15)+SUM(D15:I15)+SUM(#REF!)+SUM(K15:M15)+O15+#REF!</f>
        <v>#REF!</v>
      </c>
      <c r="V15" s="51" t="e">
        <f t="shared" si="2"/>
        <v>#REF!</v>
      </c>
      <c r="X15" s="51" t="e">
        <f>C15+J15+#REF!+N15+O15+#REF!</f>
        <v>#REF!</v>
      </c>
      <c r="Y15" s="51" t="e">
        <f t="shared" si="3"/>
        <v>#REF!</v>
      </c>
    </row>
    <row r="16" spans="1:4092 4097:5118 5123:6144 6149:7168 7170:8192 8194:10240 10242:14333 14338:15359 15364:16373" x14ac:dyDescent="0.25">
      <c r="A16" s="5">
        <v>2010</v>
      </c>
      <c r="B16" s="5" t="s">
        <v>101</v>
      </c>
      <c r="C16" s="75">
        <v>0</v>
      </c>
      <c r="D16" s="84">
        <v>0</v>
      </c>
      <c r="E16" s="74"/>
      <c r="F16" s="84">
        <v>0</v>
      </c>
      <c r="G16" s="84">
        <v>0</v>
      </c>
      <c r="H16" s="84">
        <v>0</v>
      </c>
      <c r="I16" s="84">
        <v>0</v>
      </c>
      <c r="J16" s="75">
        <f>SUM(D16:I16)</f>
        <v>0</v>
      </c>
      <c r="K16" s="84">
        <v>0</v>
      </c>
      <c r="L16" s="84">
        <v>0</v>
      </c>
      <c r="M16" s="84">
        <v>0</v>
      </c>
      <c r="N16" s="75">
        <f>SUM(K16:M16)</f>
        <v>0</v>
      </c>
      <c r="O16" s="84">
        <v>-5409</v>
      </c>
      <c r="P16" s="94">
        <f>SUM(C16,J16,N16,O16)</f>
        <v>-5409</v>
      </c>
      <c r="Q16" s="84">
        <v>0</v>
      </c>
      <c r="R16" s="94">
        <f>SUM(P16:Q16)</f>
        <v>-5409</v>
      </c>
      <c r="U16" s="51" t="e">
        <f>SUM(C16)+SUM(D16:I16)+SUM(#REF!)+SUM(K16:M16)+O16+#REF!</f>
        <v>#REF!</v>
      </c>
      <c r="V16" s="51" t="e">
        <f t="shared" si="2"/>
        <v>#REF!</v>
      </c>
      <c r="X16" s="51" t="e">
        <f>C16+J16+#REF!+N16+O16+#REF!</f>
        <v>#REF!</v>
      </c>
      <c r="Y16" s="51" t="e">
        <f t="shared" si="3"/>
        <v>#REF!</v>
      </c>
    </row>
    <row r="17" spans="1:25" ht="12" thickBot="1" x14ac:dyDescent="0.3">
      <c r="A17" s="5">
        <v>2010</v>
      </c>
      <c r="B17" s="52" t="s">
        <v>102</v>
      </c>
      <c r="C17" s="78">
        <v>328333</v>
      </c>
      <c r="D17" s="85">
        <v>112743</v>
      </c>
      <c r="E17" s="77"/>
      <c r="F17" s="85">
        <v>43837</v>
      </c>
      <c r="G17" s="85">
        <v>74743</v>
      </c>
      <c r="H17" s="85">
        <v>69503</v>
      </c>
      <c r="I17" s="85">
        <v>3783</v>
      </c>
      <c r="J17" s="78">
        <v>304609</v>
      </c>
      <c r="K17" s="85">
        <v>4853</v>
      </c>
      <c r="L17" s="85">
        <v>0</v>
      </c>
      <c r="M17" s="85">
        <v>-4373</v>
      </c>
      <c r="N17" s="78">
        <v>480</v>
      </c>
      <c r="O17" s="85">
        <v>-31908</v>
      </c>
      <c r="P17" s="95">
        <f>SUM(C17,J17,N17,O17)</f>
        <v>601514</v>
      </c>
      <c r="Q17" s="85">
        <v>28428</v>
      </c>
      <c r="R17" s="95">
        <f>SUM(P17:Q17)</f>
        <v>629942</v>
      </c>
      <c r="U17" s="51" t="e">
        <f>SUM(C17)+SUM(D17:I17)+SUM(#REF!)+SUM(K17:M17)+O17+#REF!</f>
        <v>#REF!</v>
      </c>
      <c r="V17" s="51" t="e">
        <f t="shared" si="2"/>
        <v>#REF!</v>
      </c>
      <c r="X17" s="51" t="e">
        <f>C17+J17+#REF!+N17+O17+#REF!</f>
        <v>#REF!</v>
      </c>
      <c r="Y17" s="51" t="e">
        <f t="shared" si="3"/>
        <v>#REF!</v>
      </c>
    </row>
    <row r="18" spans="1:25" x14ac:dyDescent="0.25">
      <c r="C18" s="75"/>
      <c r="D18" s="84"/>
      <c r="E18" s="74"/>
      <c r="F18" s="84"/>
      <c r="G18" s="84"/>
      <c r="H18" s="84"/>
      <c r="I18" s="84"/>
      <c r="J18" s="75"/>
      <c r="K18" s="84"/>
      <c r="L18" s="73"/>
      <c r="M18" s="84"/>
      <c r="N18" s="75"/>
      <c r="O18" s="84"/>
      <c r="P18" s="94"/>
      <c r="Q18" s="84"/>
      <c r="R18" s="94"/>
      <c r="U18" s="51" t="e">
        <f>SUM(C18)+SUM(D18:I18)+SUM(#REF!)+SUM(K18:M18)+O18+#REF!</f>
        <v>#REF!</v>
      </c>
      <c r="V18" s="51" t="e">
        <f t="shared" si="2"/>
        <v>#REF!</v>
      </c>
      <c r="X18" s="51" t="e">
        <f>C18+J18+#REF!+N18+O18+#REF!</f>
        <v>#REF!</v>
      </c>
      <c r="Y18" s="51" t="e">
        <f t="shared" si="3"/>
        <v>#REF!</v>
      </c>
    </row>
    <row r="19" spans="1:25" x14ac:dyDescent="0.25">
      <c r="A19" s="5">
        <v>2010</v>
      </c>
      <c r="B19" s="5" t="s">
        <v>103</v>
      </c>
      <c r="C19" s="75">
        <v>2753</v>
      </c>
      <c r="D19" s="84">
        <v>38973</v>
      </c>
      <c r="E19" s="74"/>
      <c r="F19" s="84">
        <v>116451</v>
      </c>
      <c r="G19" s="84" t="s">
        <v>111</v>
      </c>
      <c r="H19" s="84" t="s">
        <v>111</v>
      </c>
      <c r="I19" s="84">
        <v>749</v>
      </c>
      <c r="J19" s="75">
        <f>SUM(D19:I19)</f>
        <v>156173</v>
      </c>
      <c r="K19" s="84">
        <v>87</v>
      </c>
      <c r="L19" s="84">
        <v>3513</v>
      </c>
      <c r="M19" s="84" t="s">
        <v>111</v>
      </c>
      <c r="N19" s="75">
        <f>SUM(K19:M19)</f>
        <v>3600</v>
      </c>
      <c r="O19" s="84">
        <v>82245</v>
      </c>
      <c r="P19" s="94">
        <f>SUM(C19,J19,N19,O19)</f>
        <v>244771</v>
      </c>
      <c r="Q19" s="84">
        <v>368</v>
      </c>
      <c r="R19" s="94">
        <f>SUM(P19:Q19)</f>
        <v>245139</v>
      </c>
      <c r="U19" s="51" t="e">
        <f>SUM(C19)+SUM(D19:I19)+SUM(#REF!)+SUM(K19:M19)+O19+#REF!</f>
        <v>#REF!</v>
      </c>
      <c r="V19" s="51" t="e">
        <f t="shared" si="2"/>
        <v>#REF!</v>
      </c>
      <c r="X19" s="51" t="e">
        <f>C19+J19+#REF!+N19+O19+#REF!</f>
        <v>#REF!</v>
      </c>
      <c r="Y19" s="51" t="e">
        <f t="shared" si="3"/>
        <v>#REF!</v>
      </c>
    </row>
    <row r="20" spans="1:25" x14ac:dyDescent="0.25">
      <c r="A20" s="5">
        <v>2010</v>
      </c>
      <c r="B20" s="5" t="s">
        <v>104</v>
      </c>
      <c r="C20" s="75">
        <v>-75689</v>
      </c>
      <c r="D20" s="84">
        <v>-67608</v>
      </c>
      <c r="E20" s="74"/>
      <c r="F20" s="84">
        <v>-122696</v>
      </c>
      <c r="G20" s="84">
        <v>-17091</v>
      </c>
      <c r="H20" s="84">
        <v>-117159</v>
      </c>
      <c r="I20" s="84" t="s">
        <v>111</v>
      </c>
      <c r="J20" s="75">
        <f>SUM(D20:I20)</f>
        <v>-324554</v>
      </c>
      <c r="K20" s="84">
        <v>-20492</v>
      </c>
      <c r="L20" s="73" t="s">
        <v>111</v>
      </c>
      <c r="M20" s="84" t="s">
        <v>111</v>
      </c>
      <c r="N20" s="75">
        <f>SUM(K20:M20)</f>
        <v>-20492</v>
      </c>
      <c r="O20" s="84">
        <v>-146517</v>
      </c>
      <c r="P20" s="94">
        <f>SUM(C20,J20,N20,O20)</f>
        <v>-567252</v>
      </c>
      <c r="Q20" s="84">
        <v>-1842</v>
      </c>
      <c r="R20" s="94">
        <f>SUM(P20:Q20)</f>
        <v>-569094</v>
      </c>
      <c r="U20" s="51" t="e">
        <f>SUM(C20)+SUM(D20:I20)+SUM(#REF!)+SUM(K20:M20)+O20+#REF!</f>
        <v>#REF!</v>
      </c>
      <c r="V20" s="51" t="e">
        <f t="shared" si="2"/>
        <v>#REF!</v>
      </c>
      <c r="X20" s="51" t="e">
        <f>C20+J20+#REF!+N20+O20+#REF!</f>
        <v>#REF!</v>
      </c>
      <c r="Y20" s="51" t="e">
        <f t="shared" si="3"/>
        <v>#REF!</v>
      </c>
    </row>
    <row r="21" spans="1:25" x14ac:dyDescent="0.25">
      <c r="A21" s="5">
        <v>2010</v>
      </c>
      <c r="B21" s="53" t="s">
        <v>105</v>
      </c>
      <c r="C21" s="75">
        <v>-130080</v>
      </c>
      <c r="D21" s="84">
        <v>-64420</v>
      </c>
      <c r="E21" s="74"/>
      <c r="F21" s="84">
        <v>-38980</v>
      </c>
      <c r="G21" s="84">
        <v>-44423</v>
      </c>
      <c r="H21" s="84">
        <v>-34035</v>
      </c>
      <c r="I21" s="84">
        <v>-2257</v>
      </c>
      <c r="J21" s="75">
        <f>SUM(D21:I21)</f>
        <v>-184115</v>
      </c>
      <c r="K21" s="84">
        <v>-8478</v>
      </c>
      <c r="L21" s="73" t="s">
        <v>111</v>
      </c>
      <c r="M21" s="84" t="s">
        <v>111</v>
      </c>
      <c r="N21" s="75">
        <f>SUM(K21:M21)</f>
        <v>-8478</v>
      </c>
      <c r="O21" s="84">
        <v>-16651</v>
      </c>
      <c r="P21" s="94">
        <f>SUM(C21,J21,N21,O21)</f>
        <v>-339324</v>
      </c>
      <c r="Q21" s="84">
        <v>-20112</v>
      </c>
      <c r="R21" s="94">
        <f>SUM(P21:Q21)</f>
        <v>-359436</v>
      </c>
      <c r="U21" s="51" t="e">
        <f>SUM(C21)+SUM(D21:I21)+SUM(#REF!)+SUM(K21:M21)+O21+#REF!</f>
        <v>#REF!</v>
      </c>
      <c r="V21" s="51" t="e">
        <f t="shared" si="2"/>
        <v>#REF!</v>
      </c>
      <c r="X21" s="51" t="e">
        <f>C21+J21+#REF!+N21+O21+#REF!</f>
        <v>#REF!</v>
      </c>
      <c r="Y21" s="51" t="e">
        <f t="shared" si="3"/>
        <v>#REF!</v>
      </c>
    </row>
    <row r="22" spans="1:25" ht="12" thickBot="1" x14ac:dyDescent="0.3">
      <c r="A22" s="5">
        <v>2010</v>
      </c>
      <c r="B22" s="52" t="s">
        <v>106</v>
      </c>
      <c r="C22" s="78">
        <f>C17+SUM(C19:C21)</f>
        <v>125317</v>
      </c>
      <c r="D22" s="85">
        <f>D17+SUM(D19:D21)</f>
        <v>19688</v>
      </c>
      <c r="E22" s="77"/>
      <c r="F22" s="85">
        <f t="shared" ref="F22:O22" si="6">F17+SUM(F19:F21)</f>
        <v>-1388</v>
      </c>
      <c r="G22" s="85">
        <f t="shared" si="6"/>
        <v>13229</v>
      </c>
      <c r="H22" s="85">
        <f t="shared" si="6"/>
        <v>-81691</v>
      </c>
      <c r="I22" s="85">
        <f t="shared" si="6"/>
        <v>2275</v>
      </c>
      <c r="J22" s="78">
        <f t="shared" si="6"/>
        <v>-47887</v>
      </c>
      <c r="K22" s="85">
        <f t="shared" si="6"/>
        <v>-24030</v>
      </c>
      <c r="L22" s="85">
        <f t="shared" si="6"/>
        <v>3513</v>
      </c>
      <c r="M22" s="85">
        <f t="shared" si="6"/>
        <v>-4373</v>
      </c>
      <c r="N22" s="78">
        <f t="shared" si="6"/>
        <v>-24890</v>
      </c>
      <c r="O22" s="85">
        <f t="shared" si="6"/>
        <v>-112831</v>
      </c>
      <c r="P22" s="95">
        <f>SUM(C22,J22,N22,O22)</f>
        <v>-60291</v>
      </c>
      <c r="Q22" s="85">
        <f>Q17+SUM(Q19:Q21)</f>
        <v>6842</v>
      </c>
      <c r="R22" s="95">
        <f>SUM(P22:Q22)</f>
        <v>-53449</v>
      </c>
      <c r="U22" s="51" t="e">
        <f>SUM(C22)+SUM(D22:I22)+SUM(#REF!)+SUM(K22:M22)+O22+#REF!</f>
        <v>#REF!</v>
      </c>
      <c r="V22" s="51" t="e">
        <f t="shared" si="2"/>
        <v>#REF!</v>
      </c>
      <c r="X22" s="51" t="e">
        <f>C22+J22+#REF!+N22+O22+#REF!</f>
        <v>#REF!</v>
      </c>
      <c r="Y22" s="51" t="e">
        <f t="shared" si="3"/>
        <v>#REF!</v>
      </c>
    </row>
    <row r="23" spans="1:25" x14ac:dyDescent="0.25">
      <c r="C23" s="75"/>
      <c r="D23" s="84"/>
      <c r="E23" s="74"/>
      <c r="F23" s="84"/>
      <c r="G23" s="84"/>
      <c r="H23" s="84"/>
      <c r="I23" s="84"/>
      <c r="J23" s="75"/>
      <c r="K23" s="84"/>
      <c r="L23" s="84"/>
      <c r="M23" s="84"/>
      <c r="N23" s="75"/>
      <c r="O23" s="84"/>
      <c r="P23" s="94"/>
      <c r="Q23" s="84"/>
      <c r="R23" s="94"/>
      <c r="U23" s="51" t="e">
        <f>SUM(C23)+SUM(D23:I23)+SUM(#REF!)+SUM(K23:M23)+O23+#REF!</f>
        <v>#REF!</v>
      </c>
      <c r="V23" s="51" t="e">
        <f t="shared" si="2"/>
        <v>#REF!</v>
      </c>
      <c r="X23" s="51" t="e">
        <f>C23+J23+#REF!+N23+O23+#REF!</f>
        <v>#REF!</v>
      </c>
      <c r="Y23" s="51" t="e">
        <f t="shared" si="3"/>
        <v>#REF!</v>
      </c>
    </row>
    <row r="24" spans="1:25" x14ac:dyDescent="0.25">
      <c r="A24" s="5">
        <v>2010</v>
      </c>
      <c r="B24" s="54" t="s">
        <v>107</v>
      </c>
      <c r="C24" s="80">
        <v>1152</v>
      </c>
      <c r="D24" s="131">
        <v>5296</v>
      </c>
      <c r="E24" s="79"/>
      <c r="F24" s="131">
        <v>-16756</v>
      </c>
      <c r="G24" s="131">
        <v>-15938</v>
      </c>
      <c r="H24" s="131">
        <v>74625</v>
      </c>
      <c r="I24" s="131">
        <v>-685</v>
      </c>
      <c r="J24" s="80">
        <f>SUM(D24:I24)</f>
        <v>46542</v>
      </c>
      <c r="K24" s="131">
        <v>8330</v>
      </c>
      <c r="L24" s="131" t="s">
        <v>111</v>
      </c>
      <c r="M24" s="131">
        <v>-1280</v>
      </c>
      <c r="N24" s="80">
        <f>SUM(K24:M24)</f>
        <v>7050</v>
      </c>
      <c r="O24" s="131">
        <v>56625</v>
      </c>
      <c r="P24" s="97">
        <f>SUM(C24,J24,N24,O24)</f>
        <v>111369</v>
      </c>
      <c r="Q24" s="131">
        <v>-3133</v>
      </c>
      <c r="R24" s="97">
        <f>SUM(P24:Q24)</f>
        <v>108236</v>
      </c>
      <c r="U24" s="51" t="e">
        <f>SUM(C24)+SUM(D24:I24)+SUM(#REF!)+SUM(K24:M24)+O24+#REF!</f>
        <v>#REF!</v>
      </c>
      <c r="V24" s="51" t="e">
        <f t="shared" si="2"/>
        <v>#REF!</v>
      </c>
      <c r="X24" s="51" t="e">
        <f>C24+J24+#REF!+N24+O24+#REF!</f>
        <v>#REF!</v>
      </c>
      <c r="Y24" s="51" t="e">
        <f t="shared" si="3"/>
        <v>#REF!</v>
      </c>
    </row>
    <row r="25" spans="1:25" ht="12" thickBot="1" x14ac:dyDescent="0.3">
      <c r="A25" s="5">
        <v>2010</v>
      </c>
      <c r="B25" s="55" t="s">
        <v>108</v>
      </c>
      <c r="C25" s="78">
        <f>SUM(C22,C24)</f>
        <v>126469</v>
      </c>
      <c r="D25" s="85">
        <f>SUM(D22,D24)</f>
        <v>24984</v>
      </c>
      <c r="E25" s="77"/>
      <c r="F25" s="85">
        <f t="shared" ref="F25:O25" si="7">SUM(F22,F24)</f>
        <v>-18144</v>
      </c>
      <c r="G25" s="85">
        <f t="shared" si="7"/>
        <v>-2709</v>
      </c>
      <c r="H25" s="85">
        <f t="shared" si="7"/>
        <v>-7066</v>
      </c>
      <c r="I25" s="85">
        <f t="shared" si="7"/>
        <v>1590</v>
      </c>
      <c r="J25" s="78">
        <f t="shared" si="7"/>
        <v>-1345</v>
      </c>
      <c r="K25" s="85">
        <f t="shared" si="7"/>
        <v>-15700</v>
      </c>
      <c r="L25" s="85">
        <f t="shared" si="7"/>
        <v>3513</v>
      </c>
      <c r="M25" s="85">
        <f t="shared" si="7"/>
        <v>-5653</v>
      </c>
      <c r="N25" s="78">
        <f t="shared" si="7"/>
        <v>-17840</v>
      </c>
      <c r="O25" s="85">
        <f t="shared" si="7"/>
        <v>-56206</v>
      </c>
      <c r="P25" s="95">
        <f>SUM(C25,J25,N25,O25)</f>
        <v>51078</v>
      </c>
      <c r="Q25" s="85">
        <f>SUM(Q22,Q24)</f>
        <v>3709</v>
      </c>
      <c r="R25" s="95">
        <f>SUM(P25:Q25)</f>
        <v>54787</v>
      </c>
      <c r="U25" s="51" t="e">
        <f>SUM(C25)+SUM(D25:I25)+SUM(#REF!)+SUM(K25:M25)+O25+#REF!</f>
        <v>#REF!</v>
      </c>
      <c r="V25" s="51" t="e">
        <f t="shared" si="2"/>
        <v>#REF!</v>
      </c>
      <c r="X25" s="51" t="e">
        <f>C25+J25+#REF!+N25+O25+#REF!</f>
        <v>#REF!</v>
      </c>
      <c r="Y25" s="51" t="e">
        <f t="shared" si="3"/>
        <v>#REF!</v>
      </c>
    </row>
    <row r="26" spans="1:25" x14ac:dyDescent="0.25">
      <c r="A26" s="5">
        <v>2010</v>
      </c>
      <c r="B26" s="56" t="s">
        <v>109</v>
      </c>
      <c r="C26" s="132">
        <f>C14/C8</f>
        <v>0.84215156691649096</v>
      </c>
      <c r="D26" s="67"/>
      <c r="E26" s="67"/>
      <c r="F26" s="67"/>
      <c r="G26" s="67"/>
      <c r="H26" s="67"/>
      <c r="I26" s="67"/>
      <c r="J26" s="132">
        <f>J14/J8</f>
        <v>0.81832664399275723</v>
      </c>
      <c r="K26" s="68"/>
      <c r="L26" s="67"/>
      <c r="M26" s="68"/>
      <c r="N26" s="132">
        <f>N14/N8</f>
        <v>4.0830214358625383E-2</v>
      </c>
      <c r="O26" s="68"/>
      <c r="P26" s="67"/>
      <c r="Q26" s="68"/>
      <c r="R26" s="68"/>
      <c r="U26" s="51"/>
      <c r="V26" s="51"/>
      <c r="X26" s="51"/>
      <c r="Y26" s="51"/>
    </row>
    <row r="27" spans="1:25" x14ac:dyDescent="0.25">
      <c r="A27" s="5">
        <v>2010</v>
      </c>
      <c r="B27" s="56" t="s">
        <v>110</v>
      </c>
      <c r="C27" s="67"/>
      <c r="D27" s="67"/>
      <c r="E27" s="67"/>
      <c r="F27" s="67"/>
      <c r="G27" s="67"/>
      <c r="H27" s="67"/>
      <c r="I27" s="67"/>
      <c r="J27" s="67"/>
      <c r="K27" s="67"/>
      <c r="L27" s="67"/>
      <c r="M27" s="67"/>
      <c r="N27" s="67"/>
      <c r="O27" s="67"/>
      <c r="P27" s="67"/>
      <c r="Q27" s="67"/>
      <c r="R27" s="134">
        <f>R14/R10</f>
        <v>0.721738804461176</v>
      </c>
      <c r="U27" s="51"/>
      <c r="V27" s="51"/>
      <c r="X27" s="51"/>
      <c r="Y27" s="51"/>
    </row>
    <row r="28" spans="1:25" x14ac:dyDescent="0.25">
      <c r="K28" s="66"/>
      <c r="L28" s="66"/>
      <c r="M28" s="66"/>
      <c r="N28" s="63"/>
      <c r="O28" s="63"/>
      <c r="P28" s="100"/>
      <c r="Q28" s="63"/>
      <c r="R28" s="100"/>
    </row>
    <row r="29" spans="1:25" x14ac:dyDescent="0.25">
      <c r="K29" s="66"/>
      <c r="L29" s="66"/>
      <c r="M29" s="66"/>
      <c r="N29" s="63"/>
      <c r="O29" s="63"/>
      <c r="P29" s="100"/>
      <c r="Q29" s="63"/>
      <c r="R29" s="100"/>
    </row>
    <row r="30" spans="1:25" s="57" customFormat="1" x14ac:dyDescent="0.25">
      <c r="A30" s="61">
        <v>2011</v>
      </c>
      <c r="B30" s="61" t="s">
        <v>95</v>
      </c>
      <c r="C30" s="133">
        <v>1</v>
      </c>
      <c r="D30" s="133">
        <v>1</v>
      </c>
      <c r="E30" s="133">
        <v>1</v>
      </c>
      <c r="F30" s="133">
        <v>0.751</v>
      </c>
      <c r="G30" s="133">
        <v>0.5</v>
      </c>
      <c r="H30" s="133">
        <v>0.5</v>
      </c>
      <c r="I30" s="133">
        <v>1</v>
      </c>
      <c r="J30" s="64"/>
      <c r="K30" s="133">
        <v>0.75</v>
      </c>
      <c r="L30" s="133">
        <v>0.67500000000000004</v>
      </c>
      <c r="M30" s="133">
        <v>0.75</v>
      </c>
      <c r="N30" s="64"/>
      <c r="O30" s="133">
        <v>1</v>
      </c>
      <c r="P30" s="93"/>
      <c r="Q30" s="133"/>
      <c r="R30" s="93"/>
    </row>
    <row r="31" spans="1:25" x14ac:dyDescent="0.25">
      <c r="B31" s="36" t="s">
        <v>133</v>
      </c>
      <c r="C31" s="133"/>
      <c r="D31" s="69"/>
      <c r="E31" s="69"/>
      <c r="F31" s="69"/>
      <c r="G31" s="69"/>
      <c r="H31" s="69"/>
      <c r="I31" s="69"/>
      <c r="J31" s="64"/>
      <c r="K31" s="69"/>
      <c r="L31" s="69"/>
      <c r="M31" s="69"/>
      <c r="N31" s="64"/>
      <c r="O31" s="69"/>
      <c r="P31" s="93"/>
      <c r="Q31" s="70"/>
      <c r="R31" s="93"/>
    </row>
    <row r="32" spans="1:25" x14ac:dyDescent="0.25">
      <c r="A32" s="5">
        <v>2011</v>
      </c>
      <c r="B32" s="5" t="s">
        <v>96</v>
      </c>
      <c r="C32" s="75">
        <v>434581</v>
      </c>
      <c r="D32" s="84">
        <v>145728</v>
      </c>
      <c r="E32" s="84">
        <v>51718</v>
      </c>
      <c r="F32" s="84">
        <v>69170</v>
      </c>
      <c r="G32" s="84">
        <v>83730</v>
      </c>
      <c r="H32" s="84">
        <v>95291</v>
      </c>
      <c r="I32" s="84">
        <v>0</v>
      </c>
      <c r="J32" s="75">
        <f>SUM(D32:I32)</f>
        <v>445637</v>
      </c>
      <c r="K32" s="84">
        <v>10818</v>
      </c>
      <c r="L32" s="84">
        <v>0</v>
      </c>
      <c r="M32" s="84">
        <v>0</v>
      </c>
      <c r="N32" s="75">
        <f>SUM(K32:M32)</f>
        <v>10818</v>
      </c>
      <c r="O32" s="84">
        <v>0</v>
      </c>
      <c r="P32" s="94">
        <f>SUM(C32,J32,N32,O32)</f>
        <v>891036</v>
      </c>
      <c r="Q32" s="70"/>
      <c r="R32" s="94">
        <f>P32</f>
        <v>891036</v>
      </c>
      <c r="U32" s="51" t="e">
        <f>SUM(C32)+SUM(D32:I32)+SUM(#REF!)+SUM(K32:M32)+O32+#REF!</f>
        <v>#REF!</v>
      </c>
      <c r="V32" s="51" t="e">
        <f>R32-U32</f>
        <v>#REF!</v>
      </c>
      <c r="X32" s="51" t="e">
        <f>C32+J32+#REF!+N32+O32+#REF!</f>
        <v>#REF!</v>
      </c>
      <c r="Y32" s="51" t="e">
        <f t="shared" ref="Y32:Y49" si="8">R32-X32</f>
        <v>#REF!</v>
      </c>
    </row>
    <row r="33" spans="1:25" x14ac:dyDescent="0.25">
      <c r="A33" s="5">
        <v>2011</v>
      </c>
      <c r="B33" s="5" t="s">
        <v>97</v>
      </c>
      <c r="C33" s="75">
        <v>42026</v>
      </c>
      <c r="D33" s="84">
        <v>2019</v>
      </c>
      <c r="E33" s="84">
        <v>1310</v>
      </c>
      <c r="F33" s="84">
        <v>200</v>
      </c>
      <c r="G33" s="84">
        <v>5405</v>
      </c>
      <c r="H33" s="84">
        <v>1252</v>
      </c>
      <c r="I33" s="84">
        <v>22348</v>
      </c>
      <c r="J33" s="75">
        <f>SUM(D33:I33)</f>
        <v>32534</v>
      </c>
      <c r="K33" s="84">
        <v>19</v>
      </c>
      <c r="L33" s="84">
        <v>0</v>
      </c>
      <c r="M33" s="84">
        <v>0</v>
      </c>
      <c r="N33" s="75">
        <f>SUM(K33:M33)</f>
        <v>19</v>
      </c>
      <c r="O33" s="84">
        <v>-2</v>
      </c>
      <c r="P33" s="94">
        <f>SUM(C33,J33,N33,O33)</f>
        <v>74577</v>
      </c>
      <c r="Q33" s="70"/>
      <c r="R33" s="94">
        <f>P33</f>
        <v>74577</v>
      </c>
      <c r="U33" s="51" t="e">
        <f>SUM(C33)+SUM(D33:I33)+SUM(#REF!)+SUM(K33:M33)+O33+#REF!</f>
        <v>#REF!</v>
      </c>
      <c r="V33" s="51" t="e">
        <f t="shared" ref="V33:V49" si="9">R33-U33</f>
        <v>#REF!</v>
      </c>
      <c r="X33" s="51" t="e">
        <f>C33+J33+#REF!+N33+O33+#REF!</f>
        <v>#REF!</v>
      </c>
      <c r="Y33" s="51" t="e">
        <f t="shared" si="8"/>
        <v>#REF!</v>
      </c>
    </row>
    <row r="34" spans="1:25" ht="12" thickBot="1" x14ac:dyDescent="0.3">
      <c r="A34" s="5">
        <v>2011</v>
      </c>
      <c r="B34" s="52" t="s">
        <v>98</v>
      </c>
      <c r="C34" s="78">
        <f t="shared" ref="C34:O34" si="10">SUM(C32:C33)</f>
        <v>476607</v>
      </c>
      <c r="D34" s="85">
        <f t="shared" si="10"/>
        <v>147747</v>
      </c>
      <c r="E34" s="85">
        <f t="shared" si="10"/>
        <v>53028</v>
      </c>
      <c r="F34" s="85">
        <f t="shared" si="10"/>
        <v>69370</v>
      </c>
      <c r="G34" s="85">
        <f t="shared" si="10"/>
        <v>89135</v>
      </c>
      <c r="H34" s="85">
        <f t="shared" si="10"/>
        <v>96543</v>
      </c>
      <c r="I34" s="85">
        <f t="shared" si="10"/>
        <v>22348</v>
      </c>
      <c r="J34" s="78">
        <f t="shared" si="10"/>
        <v>478171</v>
      </c>
      <c r="K34" s="85">
        <f t="shared" si="10"/>
        <v>10837</v>
      </c>
      <c r="L34" s="85">
        <f t="shared" si="10"/>
        <v>0</v>
      </c>
      <c r="M34" s="85">
        <f t="shared" si="10"/>
        <v>0</v>
      </c>
      <c r="N34" s="78">
        <f t="shared" si="10"/>
        <v>10837</v>
      </c>
      <c r="O34" s="85">
        <f t="shared" si="10"/>
        <v>-2</v>
      </c>
      <c r="P34" s="95">
        <f>SUM(C34,J34,N34,O34)</f>
        <v>965613</v>
      </c>
      <c r="Q34" s="72"/>
      <c r="R34" s="95">
        <f>P34</f>
        <v>965613</v>
      </c>
      <c r="U34" s="51" t="e">
        <f>SUM(C34)+SUM(D34:I34)+SUM(#REF!)+SUM(K34:M34)+O34+#REF!</f>
        <v>#REF!</v>
      </c>
      <c r="V34" s="51" t="e">
        <f t="shared" si="9"/>
        <v>#REF!</v>
      </c>
      <c r="X34" s="51" t="e">
        <f>C34+J34+#REF!+N34+O34+#REF!</f>
        <v>#REF!</v>
      </c>
      <c r="Y34" s="51" t="e">
        <f t="shared" si="8"/>
        <v>#REF!</v>
      </c>
    </row>
    <row r="35" spans="1:25" x14ac:dyDescent="0.25">
      <c r="C35" s="75"/>
      <c r="D35" s="84"/>
      <c r="E35" s="84"/>
      <c r="F35" s="84"/>
      <c r="G35" s="84"/>
      <c r="H35" s="84"/>
      <c r="I35" s="84"/>
      <c r="J35" s="75"/>
      <c r="K35" s="84"/>
      <c r="L35" s="73"/>
      <c r="M35" s="73"/>
      <c r="N35" s="75"/>
      <c r="O35" s="84"/>
      <c r="P35" s="94"/>
      <c r="Q35" s="70"/>
      <c r="R35" s="94"/>
      <c r="U35" s="51" t="e">
        <f>SUM(C35)+SUM(D35:I35)+SUM(#REF!)+SUM(K35:M35)+O35+#REF!</f>
        <v>#REF!</v>
      </c>
      <c r="V35" s="51" t="e">
        <f t="shared" si="9"/>
        <v>#REF!</v>
      </c>
      <c r="X35" s="51" t="e">
        <f>C35+J35+#REF!+N35+O35+#REF!</f>
        <v>#REF!</v>
      </c>
      <c r="Y35" s="51" t="e">
        <f t="shared" si="8"/>
        <v>#REF!</v>
      </c>
    </row>
    <row r="36" spans="1:25" x14ac:dyDescent="0.25">
      <c r="A36" s="5">
        <v>2011</v>
      </c>
      <c r="B36" s="21" t="s">
        <v>99</v>
      </c>
      <c r="C36" s="82">
        <f t="shared" ref="C36:O36" si="11">-(C34-C38)</f>
        <v>-94538</v>
      </c>
      <c r="D36" s="118">
        <f t="shared" si="11"/>
        <v>-28008</v>
      </c>
      <c r="E36" s="118">
        <f t="shared" si="11"/>
        <v>-23221</v>
      </c>
      <c r="F36" s="118">
        <f t="shared" si="11"/>
        <v>-16988</v>
      </c>
      <c r="G36" s="118">
        <f t="shared" si="11"/>
        <v>-13964</v>
      </c>
      <c r="H36" s="118">
        <f t="shared" si="11"/>
        <v>-21885</v>
      </c>
      <c r="I36" s="118">
        <f t="shared" si="11"/>
        <v>-13826</v>
      </c>
      <c r="J36" s="82">
        <f t="shared" si="11"/>
        <v>-117892</v>
      </c>
      <c r="K36" s="118">
        <f t="shared" si="11"/>
        <v>-4516</v>
      </c>
      <c r="L36" s="118">
        <f t="shared" si="11"/>
        <v>0</v>
      </c>
      <c r="M36" s="118">
        <f t="shared" si="11"/>
        <v>-4114</v>
      </c>
      <c r="N36" s="82">
        <f t="shared" si="11"/>
        <v>-8630</v>
      </c>
      <c r="O36" s="118">
        <f t="shared" si="11"/>
        <v>-25869</v>
      </c>
      <c r="P36" s="96">
        <f>SUM(C36,J36,N36,O36)</f>
        <v>-246929</v>
      </c>
      <c r="Q36" s="70"/>
      <c r="R36" s="96">
        <f>P36</f>
        <v>-246929</v>
      </c>
      <c r="U36" s="51"/>
      <c r="V36" s="51"/>
      <c r="X36" s="51"/>
      <c r="Y36" s="51"/>
    </row>
    <row r="37" spans="1:25" x14ac:dyDescent="0.25">
      <c r="C37" s="75"/>
      <c r="D37" s="84"/>
      <c r="E37" s="84"/>
      <c r="F37" s="84"/>
      <c r="G37" s="84"/>
      <c r="H37" s="84"/>
      <c r="I37" s="84"/>
      <c r="J37" s="75"/>
      <c r="K37" s="84"/>
      <c r="L37" s="73"/>
      <c r="M37" s="73"/>
      <c r="N37" s="75"/>
      <c r="O37" s="84"/>
      <c r="P37" s="94"/>
      <c r="Q37" s="70"/>
      <c r="R37" s="94"/>
      <c r="U37" s="51"/>
      <c r="V37" s="51"/>
      <c r="X37" s="51"/>
      <c r="Y37" s="51"/>
    </row>
    <row r="38" spans="1:25" x14ac:dyDescent="0.25">
      <c r="A38" s="5">
        <v>2011</v>
      </c>
      <c r="B38" s="5" t="s">
        <v>100</v>
      </c>
      <c r="C38" s="75">
        <f t="shared" ref="C38:N38" si="12">C41</f>
        <v>382069</v>
      </c>
      <c r="D38" s="84">
        <f t="shared" si="12"/>
        <v>119739</v>
      </c>
      <c r="E38" s="84">
        <f t="shared" si="12"/>
        <v>29807</v>
      </c>
      <c r="F38" s="84">
        <f t="shared" si="12"/>
        <v>52382</v>
      </c>
      <c r="G38" s="84">
        <f t="shared" si="12"/>
        <v>75171</v>
      </c>
      <c r="H38" s="84">
        <f t="shared" si="12"/>
        <v>74658</v>
      </c>
      <c r="I38" s="84">
        <f t="shared" si="12"/>
        <v>8522</v>
      </c>
      <c r="J38" s="75">
        <f t="shared" si="12"/>
        <v>360279</v>
      </c>
      <c r="K38" s="84">
        <f t="shared" si="12"/>
        <v>6321</v>
      </c>
      <c r="L38" s="84">
        <f t="shared" si="12"/>
        <v>0</v>
      </c>
      <c r="M38" s="84">
        <f t="shared" si="12"/>
        <v>-4114</v>
      </c>
      <c r="N38" s="75">
        <f t="shared" si="12"/>
        <v>2207</v>
      </c>
      <c r="O38" s="84">
        <v>-25871</v>
      </c>
      <c r="P38" s="94">
        <f>SUM(C38,J38,N38,O38)</f>
        <v>718684</v>
      </c>
      <c r="Q38" s="70"/>
      <c r="R38" s="94">
        <f>P38</f>
        <v>718684</v>
      </c>
      <c r="U38" s="51" t="e">
        <f>SUM(C38)+SUM(D38:I38)+SUM(#REF!)+SUM(K38:M38)+O38+#REF!</f>
        <v>#REF!</v>
      </c>
      <c r="V38" s="51" t="e">
        <f t="shared" si="9"/>
        <v>#REF!</v>
      </c>
      <c r="X38" s="51" t="e">
        <f>C38+J38+#REF!+N38+O38+#REF!</f>
        <v>#REF!</v>
      </c>
      <c r="Y38" s="51" t="e">
        <f t="shared" si="8"/>
        <v>#REF!</v>
      </c>
    </row>
    <row r="39" spans="1:25" x14ac:dyDescent="0.25">
      <c r="C39" s="75"/>
      <c r="D39" s="84"/>
      <c r="E39" s="84"/>
      <c r="F39" s="84"/>
      <c r="G39" s="84"/>
      <c r="H39" s="84"/>
      <c r="I39" s="84"/>
      <c r="J39" s="75"/>
      <c r="K39" s="84"/>
      <c r="L39" s="73"/>
      <c r="M39" s="84"/>
      <c r="N39" s="75"/>
      <c r="O39" s="84"/>
      <c r="P39" s="94"/>
      <c r="Q39" s="70"/>
      <c r="R39" s="94"/>
      <c r="U39" s="51" t="e">
        <f>SUM(C39)+SUM(D39:I39)+SUM(#REF!)+SUM(K39:M39)+O39+#REF!</f>
        <v>#REF!</v>
      </c>
      <c r="V39" s="51" t="e">
        <f t="shared" si="9"/>
        <v>#REF!</v>
      </c>
      <c r="X39" s="51" t="e">
        <f>C39+J39+#REF!+N39+O39+#REF!</f>
        <v>#REF!</v>
      </c>
      <c r="Y39" s="51" t="e">
        <f t="shared" si="8"/>
        <v>#REF!</v>
      </c>
    </row>
    <row r="40" spans="1:25" x14ac:dyDescent="0.25">
      <c r="A40" s="5">
        <v>2011</v>
      </c>
      <c r="B40" s="5" t="s">
        <v>101</v>
      </c>
      <c r="C40" s="75">
        <v>0</v>
      </c>
      <c r="D40" s="84">
        <v>0</v>
      </c>
      <c r="E40" s="84">
        <v>0</v>
      </c>
      <c r="F40" s="84">
        <v>0</v>
      </c>
      <c r="G40" s="84">
        <v>0</v>
      </c>
      <c r="H40" s="84">
        <v>0</v>
      </c>
      <c r="I40" s="84">
        <v>0</v>
      </c>
      <c r="J40" s="75">
        <v>0</v>
      </c>
      <c r="K40" s="84">
        <v>0</v>
      </c>
      <c r="L40" s="84">
        <v>0</v>
      </c>
      <c r="M40" s="84">
        <v>0</v>
      </c>
      <c r="N40" s="75">
        <v>0</v>
      </c>
      <c r="O40" s="84">
        <v>18625</v>
      </c>
      <c r="P40" s="94">
        <f>SUM(C40,J40,N40,O40)</f>
        <v>18625</v>
      </c>
      <c r="Q40" s="70"/>
      <c r="R40" s="94">
        <f>P40</f>
        <v>18625</v>
      </c>
      <c r="U40" s="51" t="e">
        <f>SUM(C40)+SUM(D40:I40)+SUM(#REF!)+SUM(K40:M40)+O40+#REF!</f>
        <v>#REF!</v>
      </c>
      <c r="V40" s="51" t="e">
        <f t="shared" si="9"/>
        <v>#REF!</v>
      </c>
      <c r="X40" s="51" t="e">
        <f>C40+J40+#REF!+N40+O40+#REF!</f>
        <v>#REF!</v>
      </c>
      <c r="Y40" s="51" t="e">
        <f t="shared" si="8"/>
        <v>#REF!</v>
      </c>
    </row>
    <row r="41" spans="1:25" ht="12" thickBot="1" x14ac:dyDescent="0.3">
      <c r="A41" s="5">
        <v>2011</v>
      </c>
      <c r="B41" s="52" t="s">
        <v>102</v>
      </c>
      <c r="C41" s="78">
        <v>382069</v>
      </c>
      <c r="D41" s="85">
        <v>119739</v>
      </c>
      <c r="E41" s="85">
        <v>29807</v>
      </c>
      <c r="F41" s="85">
        <v>52382</v>
      </c>
      <c r="G41" s="85">
        <v>75171</v>
      </c>
      <c r="H41" s="85">
        <v>74658</v>
      </c>
      <c r="I41" s="85">
        <v>8522</v>
      </c>
      <c r="J41" s="78">
        <v>360279</v>
      </c>
      <c r="K41" s="85">
        <v>6321</v>
      </c>
      <c r="L41" s="85">
        <v>0</v>
      </c>
      <c r="M41" s="85">
        <v>-4114</v>
      </c>
      <c r="N41" s="78">
        <v>2207</v>
      </c>
      <c r="O41" s="85">
        <v>-7246</v>
      </c>
      <c r="P41" s="95">
        <f>SUM(C41,J41,N41,O41)</f>
        <v>737309</v>
      </c>
      <c r="Q41" s="72"/>
      <c r="R41" s="95">
        <f>P41</f>
        <v>737309</v>
      </c>
      <c r="U41" s="51" t="e">
        <f>SUM(C41)+SUM(D41:I41)+SUM(#REF!)+SUM(K41:M41)+O41+#REF!</f>
        <v>#REF!</v>
      </c>
      <c r="V41" s="51" t="e">
        <f t="shared" si="9"/>
        <v>#REF!</v>
      </c>
      <c r="X41" s="51" t="e">
        <f>C41+J41+#REF!+N41+O41+#REF!</f>
        <v>#REF!</v>
      </c>
      <c r="Y41" s="51" t="e">
        <f t="shared" si="8"/>
        <v>#REF!</v>
      </c>
    </row>
    <row r="42" spans="1:25" x14ac:dyDescent="0.25">
      <c r="C42" s="75"/>
      <c r="D42" s="84"/>
      <c r="E42" s="84"/>
      <c r="F42" s="84"/>
      <c r="G42" s="84"/>
      <c r="H42" s="84"/>
      <c r="I42" s="84"/>
      <c r="J42" s="75"/>
      <c r="K42" s="84"/>
      <c r="L42" s="73"/>
      <c r="M42" s="84"/>
      <c r="N42" s="75"/>
      <c r="O42" s="84"/>
      <c r="P42" s="94"/>
      <c r="Q42" s="70"/>
      <c r="R42" s="94"/>
      <c r="U42" s="51" t="e">
        <f>SUM(C42)+SUM(D42:I42)+SUM(#REF!)+SUM(K42:M42)+O42+#REF!</f>
        <v>#REF!</v>
      </c>
      <c r="V42" s="51" t="e">
        <f t="shared" si="9"/>
        <v>#REF!</v>
      </c>
      <c r="X42" s="51" t="e">
        <f>C42+J42+#REF!+N42+O42+#REF!</f>
        <v>#REF!</v>
      </c>
      <c r="Y42" s="51" t="e">
        <f t="shared" si="8"/>
        <v>#REF!</v>
      </c>
    </row>
    <row r="43" spans="1:25" x14ac:dyDescent="0.25">
      <c r="A43" s="5">
        <v>2011</v>
      </c>
      <c r="B43" s="5" t="s">
        <v>103</v>
      </c>
      <c r="C43" s="75">
        <v>6573</v>
      </c>
      <c r="D43" s="84">
        <v>2096</v>
      </c>
      <c r="E43" s="84">
        <v>680</v>
      </c>
      <c r="F43" s="84">
        <v>128133</v>
      </c>
      <c r="G43" s="84">
        <v>840</v>
      </c>
      <c r="H43" s="84">
        <v>1987</v>
      </c>
      <c r="I43" s="84">
        <v>629</v>
      </c>
      <c r="J43" s="75">
        <f>SUM(D43:I43)</f>
        <v>134365</v>
      </c>
      <c r="K43" s="84">
        <v>59</v>
      </c>
      <c r="L43" s="84">
        <v>1595</v>
      </c>
      <c r="M43" s="84" t="s">
        <v>111</v>
      </c>
      <c r="N43" s="75">
        <f>SUM(K43:M43)</f>
        <v>1654</v>
      </c>
      <c r="O43" s="84">
        <v>89980</v>
      </c>
      <c r="P43" s="94">
        <f>SUM(C43,J43,N43,O43)</f>
        <v>232572</v>
      </c>
      <c r="Q43" s="70"/>
      <c r="R43" s="94">
        <f>P43</f>
        <v>232572</v>
      </c>
      <c r="U43" s="51" t="e">
        <f>SUM(C43)+SUM(D43:I43)+SUM(#REF!)+SUM(K43:M43)+O43+#REF!</f>
        <v>#REF!</v>
      </c>
      <c r="V43" s="51" t="e">
        <f t="shared" si="9"/>
        <v>#REF!</v>
      </c>
      <c r="X43" s="51" t="e">
        <f>C43+J43+#REF!+N43+O43+#REF!</f>
        <v>#REF!</v>
      </c>
      <c r="Y43" s="51" t="e">
        <f t="shared" si="8"/>
        <v>#REF!</v>
      </c>
    </row>
    <row r="44" spans="1:25" x14ac:dyDescent="0.25">
      <c r="A44" s="5">
        <v>2011</v>
      </c>
      <c r="B44" s="5" t="s">
        <v>104</v>
      </c>
      <c r="C44" s="75">
        <v>-83255</v>
      </c>
      <c r="D44" s="84">
        <v>-41012</v>
      </c>
      <c r="E44" s="84">
        <v>-17815</v>
      </c>
      <c r="F44" s="84">
        <v>-124189</v>
      </c>
      <c r="G44" s="84">
        <v>-20508</v>
      </c>
      <c r="H44" s="84">
        <v>-130214</v>
      </c>
      <c r="I44" s="84">
        <v>-2</v>
      </c>
      <c r="J44" s="75">
        <f>SUM(D44:I44)</f>
        <v>-333740</v>
      </c>
      <c r="K44" s="84">
        <v>-18775</v>
      </c>
      <c r="L44" s="73" t="s">
        <v>111</v>
      </c>
      <c r="M44" s="73" t="s">
        <v>111</v>
      </c>
      <c r="N44" s="75">
        <f>SUM(K44:M44)</f>
        <v>-18775</v>
      </c>
      <c r="O44" s="84">
        <v>-148254</v>
      </c>
      <c r="P44" s="94">
        <f>SUM(C44,J44,N44,O44)</f>
        <v>-584024</v>
      </c>
      <c r="Q44" s="70"/>
      <c r="R44" s="94">
        <f>P44</f>
        <v>-584024</v>
      </c>
      <c r="U44" s="51" t="e">
        <f>SUM(C44)+SUM(D44:I44)+SUM(#REF!)+SUM(K44:M44)+O44+#REF!</f>
        <v>#REF!</v>
      </c>
      <c r="V44" s="51" t="e">
        <f t="shared" si="9"/>
        <v>#REF!</v>
      </c>
      <c r="X44" s="51" t="e">
        <f>C44+J44+#REF!+N44+O44+#REF!</f>
        <v>#REF!</v>
      </c>
      <c r="Y44" s="51" t="e">
        <f t="shared" si="8"/>
        <v>#REF!</v>
      </c>
    </row>
    <row r="45" spans="1:25" x14ac:dyDescent="0.25">
      <c r="A45" s="5">
        <v>2011</v>
      </c>
      <c r="B45" s="53" t="s">
        <v>105</v>
      </c>
      <c r="C45" s="75">
        <v>-145329</v>
      </c>
      <c r="D45" s="84">
        <v>-63847</v>
      </c>
      <c r="E45" s="84">
        <v>-21867</v>
      </c>
      <c r="F45" s="84">
        <v>-38980</v>
      </c>
      <c r="G45" s="84">
        <v>-44086</v>
      </c>
      <c r="H45" s="84">
        <v>-34201</v>
      </c>
      <c r="I45" s="84">
        <v>-1518</v>
      </c>
      <c r="J45" s="75">
        <f>SUM(D45:I45)</f>
        <v>-204499</v>
      </c>
      <c r="K45" s="84">
        <v>-7750</v>
      </c>
      <c r="L45" s="73" t="s">
        <v>111</v>
      </c>
      <c r="M45" s="73" t="s">
        <v>111</v>
      </c>
      <c r="N45" s="75">
        <f>SUM(K45:M45)</f>
        <v>-7750</v>
      </c>
      <c r="O45" s="84">
        <v>-4807</v>
      </c>
      <c r="P45" s="94">
        <f>SUM(C45,J45,N45,O45)</f>
        <v>-362385</v>
      </c>
      <c r="Q45" s="70"/>
      <c r="R45" s="94">
        <f>P45</f>
        <v>-362385</v>
      </c>
      <c r="U45" s="51" t="e">
        <f>SUM(C45)+SUM(D45:I45)+SUM(#REF!)+SUM(K45:M45)+O45+#REF!</f>
        <v>#REF!</v>
      </c>
      <c r="V45" s="51" t="e">
        <f t="shared" si="9"/>
        <v>#REF!</v>
      </c>
      <c r="X45" s="51" t="e">
        <f>C45+J45+#REF!+N45+O45+#REF!</f>
        <v>#REF!</v>
      </c>
      <c r="Y45" s="51" t="e">
        <f t="shared" si="8"/>
        <v>#REF!</v>
      </c>
    </row>
    <row r="46" spans="1:25" ht="12" thickBot="1" x14ac:dyDescent="0.3">
      <c r="A46" s="5">
        <v>2011</v>
      </c>
      <c r="B46" s="52" t="s">
        <v>106</v>
      </c>
      <c r="C46" s="78">
        <f t="shared" ref="C46:O46" si="13">C41+SUM(C43:C45)</f>
        <v>160058</v>
      </c>
      <c r="D46" s="85">
        <f t="shared" si="13"/>
        <v>16976</v>
      </c>
      <c r="E46" s="85">
        <f t="shared" si="13"/>
        <v>-9195</v>
      </c>
      <c r="F46" s="85">
        <f t="shared" si="13"/>
        <v>17346</v>
      </c>
      <c r="G46" s="85">
        <f t="shared" si="13"/>
        <v>11417</v>
      </c>
      <c r="H46" s="85">
        <f t="shared" si="13"/>
        <v>-87770</v>
      </c>
      <c r="I46" s="85">
        <f t="shared" si="13"/>
        <v>7631</v>
      </c>
      <c r="J46" s="78">
        <f t="shared" si="13"/>
        <v>-43595</v>
      </c>
      <c r="K46" s="85">
        <f t="shared" si="13"/>
        <v>-20145</v>
      </c>
      <c r="L46" s="85">
        <f t="shared" si="13"/>
        <v>1595</v>
      </c>
      <c r="M46" s="85">
        <f t="shared" si="13"/>
        <v>-4114</v>
      </c>
      <c r="N46" s="78">
        <f t="shared" si="13"/>
        <v>-22664</v>
      </c>
      <c r="O46" s="85">
        <f t="shared" si="13"/>
        <v>-70327</v>
      </c>
      <c r="P46" s="95">
        <f>SUM(C46,J46,N46,O46)</f>
        <v>23472</v>
      </c>
      <c r="Q46" s="72"/>
      <c r="R46" s="95">
        <f>P46</f>
        <v>23472</v>
      </c>
      <c r="U46" s="51" t="e">
        <f>SUM(C46)+SUM(D46:I46)+SUM(#REF!)+SUM(K46:M46)+O46+#REF!</f>
        <v>#REF!</v>
      </c>
      <c r="V46" s="51" t="e">
        <f t="shared" si="9"/>
        <v>#REF!</v>
      </c>
      <c r="X46" s="51" t="e">
        <f>C46+J46+#REF!+N46+O46+#REF!</f>
        <v>#REF!</v>
      </c>
      <c r="Y46" s="51" t="e">
        <f t="shared" si="8"/>
        <v>#REF!</v>
      </c>
    </row>
    <row r="47" spans="1:25" x14ac:dyDescent="0.25">
      <c r="C47" s="75"/>
      <c r="D47" s="84"/>
      <c r="E47" s="84"/>
      <c r="F47" s="84"/>
      <c r="G47" s="84"/>
      <c r="H47" s="84"/>
      <c r="I47" s="84"/>
      <c r="J47" s="75"/>
      <c r="K47" s="84"/>
      <c r="L47" s="84"/>
      <c r="M47" s="84"/>
      <c r="N47" s="75"/>
      <c r="O47" s="84"/>
      <c r="P47" s="94"/>
      <c r="Q47" s="71"/>
      <c r="R47" s="94"/>
      <c r="U47" s="51" t="e">
        <f>SUM(C47)+SUM(D47:I47)+SUM(#REF!)+SUM(K47:M47)+O47+#REF!</f>
        <v>#REF!</v>
      </c>
      <c r="V47" s="51" t="e">
        <f t="shared" si="9"/>
        <v>#REF!</v>
      </c>
      <c r="X47" s="51" t="e">
        <f>C47+J47+#REF!+N47+O47+#REF!</f>
        <v>#REF!</v>
      </c>
      <c r="Y47" s="51" t="e">
        <f t="shared" si="8"/>
        <v>#REF!</v>
      </c>
    </row>
    <row r="48" spans="1:25" x14ac:dyDescent="0.25">
      <c r="A48" s="5">
        <v>2011</v>
      </c>
      <c r="B48" s="54" t="s">
        <v>107</v>
      </c>
      <c r="C48" s="80">
        <v>-11076</v>
      </c>
      <c r="D48" s="131">
        <v>14537</v>
      </c>
      <c r="E48" s="131">
        <v>-757</v>
      </c>
      <c r="F48" s="131">
        <v>-19085</v>
      </c>
      <c r="G48" s="131">
        <v>-15274</v>
      </c>
      <c r="H48" s="131">
        <v>17534</v>
      </c>
      <c r="I48" s="131">
        <v>-2279</v>
      </c>
      <c r="J48" s="80">
        <f>SUM(D48:I48)</f>
        <v>-5324</v>
      </c>
      <c r="K48" s="131">
        <v>10097</v>
      </c>
      <c r="L48" s="131" t="s">
        <v>111</v>
      </c>
      <c r="M48" s="131">
        <v>-3774</v>
      </c>
      <c r="N48" s="80">
        <f>SUM(K48:M48)</f>
        <v>6323</v>
      </c>
      <c r="O48" s="131">
        <v>34430</v>
      </c>
      <c r="P48" s="97">
        <f>SUM(C48,J48,N48,O48)</f>
        <v>24353</v>
      </c>
      <c r="Q48" s="76"/>
      <c r="R48" s="97">
        <f>P48</f>
        <v>24353</v>
      </c>
      <c r="U48" s="51" t="e">
        <f>SUM(C48)+SUM(D48:I48)+SUM(#REF!)+SUM(K48:M48)+O48+#REF!</f>
        <v>#REF!</v>
      </c>
      <c r="V48" s="51" t="e">
        <f t="shared" si="9"/>
        <v>#REF!</v>
      </c>
      <c r="X48" s="51" t="e">
        <f>C48+J48+#REF!+N48+O48+#REF!</f>
        <v>#REF!</v>
      </c>
      <c r="Y48" s="51" t="e">
        <f t="shared" si="8"/>
        <v>#REF!</v>
      </c>
    </row>
    <row r="49" spans="1:25" ht="12" thickBot="1" x14ac:dyDescent="0.3">
      <c r="A49" s="5">
        <v>2011</v>
      </c>
      <c r="B49" s="55" t="s">
        <v>108</v>
      </c>
      <c r="C49" s="78">
        <f t="shared" ref="C49:O49" si="14">SUM(C46,C48)</f>
        <v>148982</v>
      </c>
      <c r="D49" s="85">
        <f t="shared" si="14"/>
        <v>31513</v>
      </c>
      <c r="E49" s="85">
        <f t="shared" si="14"/>
        <v>-9952</v>
      </c>
      <c r="F49" s="85">
        <f t="shared" si="14"/>
        <v>-1739</v>
      </c>
      <c r="G49" s="85">
        <f t="shared" si="14"/>
        <v>-3857</v>
      </c>
      <c r="H49" s="85">
        <f t="shared" si="14"/>
        <v>-70236</v>
      </c>
      <c r="I49" s="85">
        <f t="shared" si="14"/>
        <v>5352</v>
      </c>
      <c r="J49" s="78">
        <f t="shared" si="14"/>
        <v>-48919</v>
      </c>
      <c r="K49" s="85">
        <f t="shared" si="14"/>
        <v>-10048</v>
      </c>
      <c r="L49" s="85">
        <f t="shared" si="14"/>
        <v>1595</v>
      </c>
      <c r="M49" s="85">
        <f t="shared" si="14"/>
        <v>-7888</v>
      </c>
      <c r="N49" s="78">
        <f t="shared" si="14"/>
        <v>-16341</v>
      </c>
      <c r="O49" s="85">
        <f t="shared" si="14"/>
        <v>-35897</v>
      </c>
      <c r="P49" s="95">
        <f>SUM(C49,J49,N49,O49)</f>
        <v>47825</v>
      </c>
      <c r="Q49" s="72"/>
      <c r="R49" s="95">
        <f>P49</f>
        <v>47825</v>
      </c>
      <c r="U49" s="51" t="e">
        <f>SUM(C49)+SUM(D49:I49)+SUM(#REF!)+SUM(K49:M49)+O49+#REF!</f>
        <v>#REF!</v>
      </c>
      <c r="V49" s="51" t="e">
        <f t="shared" si="9"/>
        <v>#REF!</v>
      </c>
      <c r="X49" s="51" t="e">
        <f>C49+J49+#REF!+N49+O49+#REF!</f>
        <v>#REF!</v>
      </c>
      <c r="Y49" s="51" t="e">
        <f t="shared" si="8"/>
        <v>#REF!</v>
      </c>
    </row>
    <row r="50" spans="1:25" x14ac:dyDescent="0.25">
      <c r="A50" s="5">
        <v>2011</v>
      </c>
      <c r="B50" s="56" t="s">
        <v>109</v>
      </c>
      <c r="C50" s="132">
        <f>C38/C32</f>
        <v>0.87916636944551185</v>
      </c>
      <c r="D50" s="67"/>
      <c r="E50" s="67"/>
      <c r="F50" s="67"/>
      <c r="G50" s="67"/>
      <c r="H50" s="67"/>
      <c r="I50" s="67"/>
      <c r="J50" s="132">
        <f>J38/J32</f>
        <v>0.80845845385369708</v>
      </c>
      <c r="K50" s="68"/>
      <c r="L50" s="67"/>
      <c r="M50" s="68"/>
      <c r="N50" s="132">
        <f>N38/N32</f>
        <v>0.20401183213163246</v>
      </c>
      <c r="O50" s="68"/>
      <c r="P50" s="67"/>
      <c r="Q50" s="67"/>
      <c r="R50" s="68"/>
      <c r="U50" s="51"/>
      <c r="V50" s="51"/>
      <c r="X50" s="51"/>
      <c r="Y50" s="51"/>
    </row>
    <row r="51" spans="1:25" x14ac:dyDescent="0.25">
      <c r="A51" s="5">
        <v>2011</v>
      </c>
      <c r="B51" s="56" t="s">
        <v>110</v>
      </c>
      <c r="C51" s="67"/>
      <c r="D51" s="67"/>
      <c r="E51" s="67"/>
      <c r="F51" s="67"/>
      <c r="G51" s="67"/>
      <c r="H51" s="67"/>
      <c r="I51" s="67"/>
      <c r="J51" s="67"/>
      <c r="K51" s="67"/>
      <c r="L51" s="67"/>
      <c r="M51" s="67"/>
      <c r="N51" s="67"/>
      <c r="O51" s="67"/>
      <c r="P51" s="67"/>
      <c r="Q51" s="68"/>
      <c r="R51" s="134">
        <f>R38/R34</f>
        <v>0.74427746933813033</v>
      </c>
      <c r="U51" s="51"/>
      <c r="V51" s="51"/>
      <c r="X51" s="51"/>
      <c r="Y51" s="51"/>
    </row>
    <row r="52" spans="1:25" x14ac:dyDescent="0.25">
      <c r="C52" s="63"/>
      <c r="D52" s="63"/>
      <c r="E52" s="63"/>
      <c r="F52" s="63"/>
      <c r="G52" s="63"/>
      <c r="H52" s="63"/>
      <c r="I52" s="63"/>
      <c r="J52" s="63"/>
      <c r="K52" s="66"/>
      <c r="L52" s="66"/>
      <c r="M52" s="66"/>
      <c r="N52" s="63"/>
      <c r="O52" s="63"/>
      <c r="P52" s="63"/>
      <c r="Q52" s="63"/>
      <c r="R52" s="100"/>
    </row>
    <row r="53" spans="1:25" x14ac:dyDescent="0.25">
      <c r="C53" s="63"/>
      <c r="D53" s="63"/>
      <c r="E53" s="63"/>
      <c r="F53" s="63"/>
      <c r="G53" s="63"/>
      <c r="H53" s="63"/>
      <c r="I53" s="63"/>
      <c r="J53" s="63"/>
      <c r="K53" s="66"/>
      <c r="L53" s="66"/>
      <c r="M53" s="66"/>
      <c r="N53" s="63"/>
      <c r="O53" s="63"/>
      <c r="P53" s="63"/>
      <c r="Q53" s="63"/>
      <c r="R53" s="100"/>
    </row>
  </sheetData>
  <mergeCells count="2">
    <mergeCell ref="D3:I3"/>
    <mergeCell ref="K3:M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pane xSplit="1" ySplit="4" topLeftCell="B5" activePane="bottomRight" state="frozen"/>
      <selection activeCell="B47" sqref="B47"/>
      <selection pane="topRight" activeCell="B47" sqref="B47"/>
      <selection pane="bottomLeft" activeCell="B47" sqref="B47"/>
      <selection pane="bottomRight" activeCell="C31" sqref="C31"/>
    </sheetView>
  </sheetViews>
  <sheetFormatPr defaultColWidth="9.1796875" defaultRowHeight="11.5" x14ac:dyDescent="0.25"/>
  <cols>
    <col min="1" max="1" width="24" style="5" customWidth="1"/>
    <col min="2" max="9" width="9.1796875" style="5" customWidth="1"/>
    <col min="10" max="16384" width="9.1796875" style="5"/>
  </cols>
  <sheetData>
    <row r="1" spans="1:9" x14ac:dyDescent="0.25">
      <c r="A1" s="2" t="s">
        <v>0</v>
      </c>
      <c r="B1" s="21"/>
      <c r="C1" s="21"/>
      <c r="D1" s="21"/>
      <c r="E1" s="21"/>
      <c r="F1" s="21"/>
    </row>
    <row r="2" spans="1:9" ht="13.5" customHeight="1" x14ac:dyDescent="0.25">
      <c r="A2" s="36" t="s">
        <v>123</v>
      </c>
      <c r="B2" s="149"/>
      <c r="C2" s="149"/>
      <c r="D2" s="149"/>
      <c r="E2" s="149"/>
      <c r="F2" s="21"/>
    </row>
    <row r="3" spans="1:9" x14ac:dyDescent="0.25">
      <c r="A3" s="103" t="s">
        <v>112</v>
      </c>
      <c r="B3" s="138">
        <v>40359</v>
      </c>
      <c r="C3" s="104">
        <v>40359</v>
      </c>
      <c r="D3" s="104">
        <v>40359</v>
      </c>
      <c r="E3" s="105">
        <v>40359</v>
      </c>
      <c r="F3" s="138">
        <v>40724</v>
      </c>
      <c r="G3" s="104">
        <v>40724</v>
      </c>
      <c r="H3" s="104">
        <v>40724</v>
      </c>
      <c r="I3" s="105">
        <v>40724</v>
      </c>
    </row>
    <row r="4" spans="1:9" x14ac:dyDescent="0.25">
      <c r="A4" s="106" t="s">
        <v>17</v>
      </c>
      <c r="B4" s="139" t="s">
        <v>113</v>
      </c>
      <c r="C4" s="107" t="s">
        <v>114</v>
      </c>
      <c r="D4" s="107" t="s">
        <v>115</v>
      </c>
      <c r="E4" s="108" t="s">
        <v>116</v>
      </c>
      <c r="F4" s="139" t="s">
        <v>113</v>
      </c>
      <c r="G4" s="107" t="s">
        <v>114</v>
      </c>
      <c r="H4" s="107" t="s">
        <v>115</v>
      </c>
      <c r="I4" s="108" t="s">
        <v>116</v>
      </c>
    </row>
    <row r="5" spans="1:9" x14ac:dyDescent="0.25">
      <c r="A5" s="109" t="s">
        <v>117</v>
      </c>
      <c r="B5" s="140"/>
      <c r="C5" s="110"/>
      <c r="D5" s="110"/>
      <c r="E5" s="111"/>
      <c r="F5" s="140"/>
      <c r="G5" s="110"/>
      <c r="H5" s="112"/>
      <c r="I5" s="113"/>
    </row>
    <row r="6" spans="1:9" s="57" customFormat="1" x14ac:dyDescent="0.25">
      <c r="A6" s="119" t="s">
        <v>79</v>
      </c>
      <c r="B6" s="140">
        <v>675113</v>
      </c>
      <c r="C6" s="110">
        <v>670696</v>
      </c>
      <c r="D6" s="110">
        <v>691452</v>
      </c>
      <c r="E6" s="111">
        <v>710483</v>
      </c>
      <c r="F6" s="140">
        <v>743232</v>
      </c>
      <c r="G6" s="110">
        <v>756319</v>
      </c>
      <c r="H6" s="110">
        <v>741288</v>
      </c>
      <c r="I6" s="111">
        <v>747021</v>
      </c>
    </row>
    <row r="7" spans="1:9" s="57" customFormat="1" x14ac:dyDescent="0.25">
      <c r="A7" s="120" t="s">
        <v>118</v>
      </c>
      <c r="B7" s="144"/>
      <c r="C7" s="114"/>
      <c r="D7" s="114"/>
      <c r="E7" s="115"/>
      <c r="F7" s="144"/>
      <c r="G7" s="114"/>
      <c r="H7" s="114"/>
      <c r="I7" s="115"/>
    </row>
    <row r="8" spans="1:9" s="57" customFormat="1" x14ac:dyDescent="0.25">
      <c r="A8" s="119" t="s">
        <v>80</v>
      </c>
      <c r="B8" s="140">
        <v>94706</v>
      </c>
      <c r="C8" s="110">
        <v>96743</v>
      </c>
      <c r="D8" s="110">
        <v>94491</v>
      </c>
      <c r="E8" s="111">
        <v>94011</v>
      </c>
      <c r="F8" s="140">
        <v>96983</v>
      </c>
      <c r="G8" s="110">
        <v>98017</v>
      </c>
      <c r="H8" s="110">
        <v>94598</v>
      </c>
      <c r="I8" s="111">
        <v>91273</v>
      </c>
    </row>
    <row r="9" spans="1:9" s="57" customFormat="1" x14ac:dyDescent="0.25">
      <c r="A9" s="119" t="s">
        <v>81</v>
      </c>
      <c r="B9" s="145"/>
      <c r="C9" s="67"/>
      <c r="D9" s="67"/>
      <c r="E9" s="146"/>
      <c r="F9" s="140">
        <v>70886</v>
      </c>
      <c r="G9" s="110">
        <v>70017</v>
      </c>
      <c r="H9" s="110">
        <v>68484</v>
      </c>
      <c r="I9" s="111">
        <v>67795</v>
      </c>
    </row>
    <row r="10" spans="1:9" s="57" customFormat="1" x14ac:dyDescent="0.25">
      <c r="A10" s="119" t="s">
        <v>119</v>
      </c>
      <c r="B10" s="140">
        <v>48796</v>
      </c>
      <c r="C10" s="110">
        <v>50064</v>
      </c>
      <c r="D10" s="110">
        <v>49130</v>
      </c>
      <c r="E10" s="111">
        <v>48850</v>
      </c>
      <c r="F10" s="140">
        <v>50416</v>
      </c>
      <c r="G10" s="110">
        <v>51447</v>
      </c>
      <c r="H10" s="110">
        <v>50087</v>
      </c>
      <c r="I10" s="111">
        <v>49848</v>
      </c>
    </row>
    <row r="11" spans="1:9" s="57" customFormat="1" x14ac:dyDescent="0.25">
      <c r="A11" s="119" t="s">
        <v>92</v>
      </c>
      <c r="B11" s="140">
        <v>115339</v>
      </c>
      <c r="C11" s="110">
        <v>115367</v>
      </c>
      <c r="D11" s="110">
        <v>107818</v>
      </c>
      <c r="E11" s="146"/>
      <c r="F11" s="67"/>
      <c r="G11" s="67"/>
      <c r="H11" s="67"/>
      <c r="I11" s="146"/>
    </row>
    <row r="12" spans="1:9" s="57" customFormat="1" x14ac:dyDescent="0.25">
      <c r="A12" s="119" t="s">
        <v>120</v>
      </c>
      <c r="B12" s="140">
        <v>126405</v>
      </c>
      <c r="C12" s="110">
        <v>128669</v>
      </c>
      <c r="D12" s="110">
        <v>126935</v>
      </c>
      <c r="E12" s="111">
        <v>128973</v>
      </c>
      <c r="F12" s="140">
        <v>136076</v>
      </c>
      <c r="G12" s="110">
        <v>136890</v>
      </c>
      <c r="H12" s="110">
        <v>134235</v>
      </c>
      <c r="I12" s="111">
        <v>135691</v>
      </c>
    </row>
    <row r="13" spans="1:9" s="57" customFormat="1" x14ac:dyDescent="0.25">
      <c r="A13" s="119" t="s">
        <v>83</v>
      </c>
      <c r="B13" s="140">
        <v>122179</v>
      </c>
      <c r="C13" s="110">
        <v>122928</v>
      </c>
      <c r="D13" s="110">
        <v>121278</v>
      </c>
      <c r="E13" s="111">
        <v>120435</v>
      </c>
      <c r="F13" s="140">
        <v>124727</v>
      </c>
      <c r="G13" s="110">
        <v>124272</v>
      </c>
      <c r="H13" s="110">
        <v>122871</v>
      </c>
      <c r="I13" s="111">
        <v>122669</v>
      </c>
    </row>
    <row r="14" spans="1:9" s="57" customFormat="1" x14ac:dyDescent="0.25">
      <c r="A14" s="120" t="s">
        <v>121</v>
      </c>
      <c r="B14" s="147"/>
      <c r="C14" s="141"/>
      <c r="D14" s="141"/>
      <c r="E14" s="121"/>
      <c r="F14" s="147"/>
      <c r="G14" s="141"/>
      <c r="H14" s="137"/>
      <c r="I14" s="122"/>
    </row>
    <row r="15" spans="1:9" s="57" customFormat="1" x14ac:dyDescent="0.25">
      <c r="A15" s="123" t="s">
        <v>132</v>
      </c>
      <c r="B15" s="148">
        <v>14100</v>
      </c>
      <c r="C15" s="142">
        <v>13240</v>
      </c>
      <c r="D15" s="142">
        <v>12594</v>
      </c>
      <c r="E15" s="143">
        <v>14961</v>
      </c>
      <c r="F15" s="148">
        <v>14400</v>
      </c>
      <c r="G15" s="142">
        <v>13726</v>
      </c>
      <c r="H15" s="142">
        <v>13007</v>
      </c>
      <c r="I15" s="143">
        <v>14776</v>
      </c>
    </row>
    <row r="16" spans="1:9" s="57" customFormat="1" x14ac:dyDescent="0.25"/>
    <row r="17" spans="2:9" s="57" customFormat="1" x14ac:dyDescent="0.25"/>
    <row r="18" spans="2:9" x14ac:dyDescent="0.25">
      <c r="B18" s="51"/>
      <c r="C18" s="51"/>
      <c r="D18" s="51"/>
      <c r="E18" s="51"/>
      <c r="F18" s="51"/>
      <c r="G18" s="51"/>
      <c r="H18" s="51"/>
      <c r="I18" s="51"/>
    </row>
    <row r="19" spans="2:9" x14ac:dyDescent="0.25">
      <c r="B19" s="51"/>
      <c r="C19" s="51"/>
      <c r="D19" s="51"/>
      <c r="E19" s="51"/>
      <c r="F19" s="51"/>
      <c r="G19" s="51"/>
      <c r="H19" s="51"/>
      <c r="I19" s="51"/>
    </row>
    <row r="20" spans="2:9" x14ac:dyDescent="0.25">
      <c r="B20" s="51"/>
      <c r="C20" s="51"/>
      <c r="D20" s="51"/>
      <c r="E20" s="51"/>
      <c r="F20" s="51"/>
      <c r="G20" s="51"/>
      <c r="H20" s="51"/>
      <c r="I20" s="51"/>
    </row>
    <row r="21" spans="2:9" x14ac:dyDescent="0.25">
      <c r="B21" s="51"/>
      <c r="C21" s="51"/>
      <c r="D21" s="51"/>
      <c r="E21" s="51"/>
      <c r="F21" s="51"/>
      <c r="G21" s="51"/>
      <c r="H21" s="51"/>
      <c r="I21" s="51"/>
    </row>
    <row r="22" spans="2:9" x14ac:dyDescent="0.25">
      <c r="B22" s="51"/>
      <c r="C22" s="51"/>
      <c r="D22" s="51"/>
      <c r="E22" s="51"/>
      <c r="F22" s="51"/>
      <c r="G22" s="51"/>
      <c r="H22" s="51"/>
      <c r="I22" s="51"/>
    </row>
    <row r="23" spans="2:9" x14ac:dyDescent="0.25">
      <c r="B23" s="51"/>
      <c r="C23" s="51"/>
      <c r="D23" s="51"/>
      <c r="E23" s="51"/>
      <c r="F23" s="51"/>
      <c r="G23" s="51"/>
      <c r="H23" s="51"/>
      <c r="I23" s="51"/>
    </row>
    <row r="24" spans="2:9" x14ac:dyDescent="0.25">
      <c r="B24" s="51"/>
      <c r="C24" s="51"/>
      <c r="D24" s="51"/>
      <c r="E24" s="51"/>
      <c r="F24" s="51"/>
      <c r="G24" s="51"/>
      <c r="H24" s="51"/>
      <c r="I24" s="51"/>
    </row>
    <row r="25" spans="2:9" x14ac:dyDescent="0.25">
      <c r="B25" s="51"/>
      <c r="C25" s="51"/>
      <c r="D25" s="51"/>
      <c r="E25" s="51"/>
      <c r="F25" s="51"/>
      <c r="G25" s="51"/>
      <c r="H25" s="51"/>
      <c r="I25" s="51"/>
    </row>
    <row r="26" spans="2:9" x14ac:dyDescent="0.25">
      <c r="B26" s="51"/>
      <c r="C26" s="51"/>
      <c r="D26" s="51"/>
      <c r="E26" s="51"/>
      <c r="F26" s="51"/>
      <c r="G26" s="51"/>
      <c r="H26" s="51"/>
      <c r="I26" s="51"/>
    </row>
    <row r="27" spans="2:9" x14ac:dyDescent="0.25">
      <c r="B27" s="51"/>
      <c r="C27" s="51"/>
      <c r="D27" s="51"/>
      <c r="E27" s="51"/>
      <c r="F27" s="51"/>
      <c r="G27" s="51"/>
      <c r="H27" s="51"/>
      <c r="I27" s="51"/>
    </row>
    <row r="28" spans="2:9" x14ac:dyDescent="0.25">
      <c r="B28" s="51"/>
      <c r="C28" s="51"/>
      <c r="D28" s="51"/>
      <c r="E28" s="51"/>
      <c r="F28" s="51"/>
      <c r="G28" s="51"/>
      <c r="H28" s="51"/>
      <c r="I28" s="51"/>
    </row>
    <row r="29" spans="2:9" x14ac:dyDescent="0.25">
      <c r="B29" s="51"/>
      <c r="C29" s="51"/>
      <c r="D29" s="51"/>
      <c r="E29" s="51"/>
      <c r="F29" s="51"/>
      <c r="G29" s="51"/>
      <c r="H29" s="51"/>
      <c r="I29" s="51"/>
    </row>
    <row r="30" spans="2:9" x14ac:dyDescent="0.25">
      <c r="B30" s="51"/>
      <c r="C30" s="51"/>
      <c r="D30" s="51"/>
      <c r="E30" s="51"/>
      <c r="F30" s="51"/>
      <c r="G30" s="51"/>
      <c r="H30" s="51"/>
      <c r="I30" s="51"/>
    </row>
    <row r="31" spans="2:9" x14ac:dyDescent="0.25">
      <c r="B31" s="51"/>
      <c r="C31" s="51"/>
      <c r="D31" s="51"/>
      <c r="E31" s="51"/>
      <c r="F31" s="51"/>
      <c r="G31" s="51"/>
      <c r="H31" s="51"/>
      <c r="I31" s="51"/>
    </row>
    <row r="32" spans="2:9" x14ac:dyDescent="0.25">
      <c r="B32" s="51"/>
      <c r="C32" s="51"/>
      <c r="D32" s="51"/>
      <c r="E32" s="51"/>
      <c r="F32" s="51"/>
      <c r="G32" s="51"/>
      <c r="H32" s="51"/>
      <c r="I32" s="51"/>
    </row>
    <row r="33" spans="2:9" x14ac:dyDescent="0.25">
      <c r="B33" s="51"/>
      <c r="C33" s="51"/>
      <c r="D33" s="51"/>
      <c r="E33" s="51"/>
      <c r="F33" s="51"/>
      <c r="G33" s="51"/>
      <c r="H33" s="51"/>
      <c r="I33" s="51"/>
    </row>
    <row r="34" spans="2:9" x14ac:dyDescent="0.25">
      <c r="B34" s="51"/>
      <c r="C34" s="51"/>
      <c r="D34" s="51"/>
      <c r="E34" s="51"/>
      <c r="F34" s="51"/>
      <c r="G34" s="51"/>
      <c r="H34" s="51"/>
      <c r="I34" s="51"/>
    </row>
    <row r="35" spans="2:9" x14ac:dyDescent="0.25">
      <c r="B35" s="51"/>
      <c r="C35" s="51"/>
      <c r="D35" s="51"/>
      <c r="E35" s="51"/>
      <c r="F35" s="51"/>
      <c r="G35" s="51"/>
      <c r="H35" s="51"/>
      <c r="I35" s="51"/>
    </row>
    <row r="36" spans="2:9" x14ac:dyDescent="0.25">
      <c r="B36" s="51"/>
      <c r="C36" s="51"/>
      <c r="D36" s="51"/>
      <c r="E36" s="51"/>
      <c r="F36" s="51"/>
      <c r="G36" s="51"/>
      <c r="H36" s="51"/>
      <c r="I36" s="51"/>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Disclaimer</vt:lpstr>
      <vt:lpstr>P&amp;L</vt:lpstr>
      <vt:lpstr>BS</vt:lpstr>
      <vt:lpstr>Cash Flow</vt:lpstr>
      <vt:lpstr>Segment Data</vt:lpstr>
      <vt:lpstr>Traffic</vt:lpstr>
    </vt:vector>
  </TitlesOfParts>
  <Company>Transurban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King</dc:creator>
  <cp:lastModifiedBy>Balbata, Lauren</cp:lastModifiedBy>
  <cp:lastPrinted>2016-07-11T05:36:34Z</cp:lastPrinted>
  <dcterms:created xsi:type="dcterms:W3CDTF">2015-06-22T03:35:10Z</dcterms:created>
  <dcterms:modified xsi:type="dcterms:W3CDTF">2016-10-19T23:00:43Z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