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transurbangroup.sharepoint.com/sites/TS-AU-VIC-CorporateAffairsTeam/InvestorRelations/Results/FY26/"/>
    </mc:Choice>
  </mc:AlternateContent>
  <xr:revisionPtr revIDLastSave="1684" documentId="8_{6DCBA2A1-17C7-4CF6-97D4-6806EAC35113}" xr6:coauthVersionLast="47" xr6:coauthVersionMax="47" xr10:uidLastSave="{BC912131-AABA-4F45-86FB-5FC4046DD491}"/>
  <bookViews>
    <workbookView xWindow="-4710" yWindow="-20190" windowWidth="36255" windowHeight="18900" tabRatio="801" activeTab="6" xr2:uid="{00000000-000D-0000-FFFF-FFFF00000000}"/>
  </bookViews>
  <sheets>
    <sheet name="Cover" sheetId="8" r:id="rId1"/>
    <sheet name="Disclaimer" sheetId="9" r:id="rId2"/>
    <sheet name="P&amp;L" sheetId="1" r:id="rId3"/>
    <sheet name="BS" sheetId="3" r:id="rId4"/>
    <sheet name="Cash Flow" sheetId="5" r:id="rId5"/>
    <sheet name="Segment Data" sheetId="10" r:id="rId6"/>
    <sheet name="Traffic" sheetId="11" r:id="rId7"/>
  </sheets>
  <definedNames>
    <definedName name="_xlnm._FilterDatabase" localSheetId="5" hidden="1">'Segment Data'!$A$2:$AE$4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5" l="1"/>
  <c r="C40" i="5"/>
  <c r="C38" i="5"/>
  <c r="C36" i="5"/>
  <c r="C27" i="5"/>
  <c r="C16" i="5"/>
  <c r="C60" i="3"/>
  <c r="C62" i="3" s="1"/>
  <c r="C49" i="3"/>
  <c r="C51" i="3" s="1"/>
  <c r="C53" i="3" s="1"/>
  <c r="C40" i="3"/>
  <c r="C27" i="3"/>
  <c r="C25" i="3"/>
  <c r="C14" i="3"/>
  <c r="D14" i="1"/>
  <c r="C51" i="1"/>
  <c r="C43" i="1"/>
  <c r="C32" i="1"/>
  <c r="C34" i="1" s="1"/>
  <c r="C44" i="1" s="1"/>
  <c r="C18" i="1"/>
  <c r="C14" i="1"/>
  <c r="C23" i="1" s="1"/>
  <c r="C26" i="1" s="1"/>
</calcChain>
</file>

<file path=xl/sharedStrings.xml><?xml version="1.0" encoding="utf-8"?>
<sst xmlns="http://schemas.openxmlformats.org/spreadsheetml/2006/main" count="266" uniqueCount="200">
  <si>
    <t>FY26 Year-End Results Financial Comparatives</t>
  </si>
  <si>
    <t>DISCLAIMER AND BASIS OF PREPARATION</t>
  </si>
  <si>
    <r>
      <t xml:space="preserve">This </t>
    </r>
    <r>
      <rPr>
        <sz val="7"/>
        <color rgb="FF37312C"/>
        <rFont val="Arial"/>
        <family val="2"/>
      </rPr>
      <t>publication</t>
    </r>
    <r>
      <rPr>
        <sz val="7"/>
        <color rgb="FF000000"/>
        <rFont val="Arial"/>
        <family val="2"/>
      </rPr>
      <t xml:space="preserve"> is prepared by the Transurban Group comprising Transurban Holdings Limited (ACN 098 143 429), Transurban Holding Trust (ARSN 098 807 419) and Transurban International Limited (ACN 121 746 825). The responsible entity of Transurban Holding Trust is Transurban Infrastructure Management Limited (ACN 098 147 678) (AFSL 246 585).</t>
    </r>
  </si>
  <si>
    <t>No representation or warranty is made as to the accuracy, completeness or correctness of the information contained in this publication. To the maximum extent permitted by law, none of the Transurban Group, its Directors, employees or agents or any other person, accept any liability for any loss arising from or in connection with this publication including, without limitation, any liability arising from fault or negligence, or make any representations or warranties regarding, and take no responsibility for, any part of this publication and make no representation or warranty, express or implied, as to the currency, accuracy, reliability, or completeness of information in this publication.</t>
  </si>
  <si>
    <t xml:space="preserve">The information in this publication does not take into account individual investment and financial circumstances and is not intended in any way to influence a person dealing with a financial product, nor provide financial advice. It does not constitute an offer to subscribe for securities in the Transurban Group. Any person intending to deal in Transurban Group securities is recommended to obtain professional advice. </t>
  </si>
  <si>
    <t>UNITED STATES</t>
  </si>
  <si>
    <t>These materials do not constitute an offer of securities for sale in the United States of America, and the securities referred to in these materials have not been and will not be registered under the United States Securities Act of 1933, as amended, and may not be offered or sold in the United States absent registration or an exemption from registration.</t>
  </si>
  <si>
    <t>© Copyright Transurban Limited ABN 96 098 143 410. All rights reserved. No part of this publication may be reproduced, stored in a retrieval system, or transmitted in any form or by any means, electronic, mechanical, photocopying, recording or otherwise, without the written permission of the Transurban Group.</t>
  </si>
  <si>
    <t>BASIS OF PREPARATION</t>
  </si>
  <si>
    <t>This document includes the presentation of results on a statutory as well as non-statutory basis. The non-statutory basis includes Proportional Results. All financial results are presented in AUD unless otherwise stated. Data used for calculating percentage movements has been based on whole actual numbers.</t>
  </si>
  <si>
    <t>Transurban Holdings Limited</t>
  </si>
  <si>
    <t>Consolidated statement of comprehensive income</t>
  </si>
  <si>
    <t>$M</t>
  </si>
  <si>
    <r>
      <rPr>
        <b/>
        <sz val="10"/>
        <color rgb="FF000000"/>
        <rFont val="Arial"/>
        <family val="2"/>
      </rPr>
      <t>Revenue</t>
    </r>
    <r>
      <rPr>
        <b/>
        <vertAlign val="superscript"/>
        <sz val="10"/>
        <color rgb="FF000000"/>
        <rFont val="Arial"/>
        <family val="2"/>
      </rPr>
      <t>1</t>
    </r>
  </si>
  <si>
    <t>Expenses</t>
  </si>
  <si>
    <r>
      <rPr>
        <sz val="10"/>
        <color rgb="FF000000"/>
        <rFont val="Arial"/>
        <family val="2"/>
      </rPr>
      <t>Employee benefits expense</t>
    </r>
    <r>
      <rPr>
        <vertAlign val="superscript"/>
        <sz val="10"/>
        <color rgb="FF000000"/>
        <rFont val="Arial"/>
        <family val="2"/>
      </rPr>
      <t>1</t>
    </r>
  </si>
  <si>
    <r>
      <rPr>
        <sz val="10"/>
        <color rgb="FF000000"/>
        <rFont val="Arial"/>
        <family val="2"/>
      </rPr>
      <t>Road operating costs</t>
    </r>
    <r>
      <rPr>
        <vertAlign val="superscript"/>
        <sz val="10"/>
        <color rgb="FF000000"/>
        <rFont val="Arial"/>
        <family val="2"/>
      </rPr>
      <t>1</t>
    </r>
  </si>
  <si>
    <t>Construction costs</t>
  </si>
  <si>
    <r>
      <rPr>
        <sz val="10"/>
        <color rgb="FF000000"/>
        <rFont val="Arial"/>
        <family val="2"/>
      </rPr>
      <t>Corporate and other expenses</t>
    </r>
    <r>
      <rPr>
        <vertAlign val="superscript"/>
        <sz val="10"/>
        <color rgb="FF000000"/>
        <rFont val="Arial"/>
        <family val="2"/>
      </rPr>
      <t>1</t>
    </r>
  </si>
  <si>
    <t>Total operating expenses</t>
  </si>
  <si>
    <t xml:space="preserve">Amortisation </t>
  </si>
  <si>
    <t>Depreciation</t>
  </si>
  <si>
    <t>Total depreciation and amortisation</t>
  </si>
  <si>
    <t>Net finance costs</t>
  </si>
  <si>
    <t>Share of loss of equity accounted investments, inclusive of impairments</t>
  </si>
  <si>
    <t>Gain on disposal of equity accounted investment</t>
  </si>
  <si>
    <t>Profit before income tax</t>
  </si>
  <si>
    <t>Income tax benefit/(expense)</t>
  </si>
  <si>
    <t>Profit for the year</t>
  </si>
  <si>
    <t>Profit attributable to:</t>
  </si>
  <si>
    <t>Ordinary security holders of the stapled group</t>
  </si>
  <si>
    <t>̶̶ ̶  Attributable to Transurban Holdings Limited (THL)</t>
  </si>
  <si>
    <t>̶ ̶  Attributable to THT/TIL</t>
  </si>
  <si>
    <t>Profit attributable to ordinary security holders of the stapled group</t>
  </si>
  <si>
    <t>Non-controlling interests—other</t>
  </si>
  <si>
    <t>Other comprehensive income</t>
  </si>
  <si>
    <t>Gain reclassificatied on disposal of equity accounted investment</t>
  </si>
  <si>
    <t>Items that may be reclassified to profit and loss in the future</t>
  </si>
  <si>
    <t>Changes in the fair value of cash flow hedges, net of tax</t>
  </si>
  <si>
    <t>Changes in the fair value of cost of hedging, net of tax</t>
  </si>
  <si>
    <t>Share of other comprehensive loss of equity accounted investments, net of tax</t>
  </si>
  <si>
    <t>Exchange differences on translation of North American operations, net of tax</t>
  </si>
  <si>
    <t>Other comprehensive loss for the year, net of tax</t>
  </si>
  <si>
    <t>Total comprehensive (loss)/income for the year</t>
  </si>
  <si>
    <t>Total comprehensive income/(loss) for the year is attributable to:</t>
  </si>
  <si>
    <t>̶ ̶  Attributable to THL</t>
  </si>
  <si>
    <t xml:space="preserve">Non-controlling interests—other </t>
  </si>
  <si>
    <r>
      <rPr>
        <vertAlign val="superscript"/>
        <sz val="8"/>
        <color rgb="FF000000"/>
        <rFont val="Arial"/>
        <family val="2"/>
      </rPr>
      <t>1</t>
    </r>
    <r>
      <rPr>
        <sz val="8"/>
        <color rgb="FF000000"/>
        <rFont val="Arial"/>
        <family val="2"/>
      </rPr>
      <t>Comparative amounts have been reclassified to present on a gross basis the revenue and the corresponding operating costs for some service recharge arrangements to align with current period presentation.</t>
    </r>
  </si>
  <si>
    <t>Consolidated balance sheet</t>
  </si>
  <si>
    <t>Assets</t>
  </si>
  <si>
    <t>Current assets</t>
  </si>
  <si>
    <t>Cash and cash equivalents</t>
  </si>
  <si>
    <t>Trade and other receivables</t>
  </si>
  <si>
    <t>Derivative financial instruments</t>
  </si>
  <si>
    <t>Current tax assets</t>
  </si>
  <si>
    <t>Total current assets</t>
  </si>
  <si>
    <t>Non-current assets</t>
  </si>
  <si>
    <t>Equity accounted investments</t>
  </si>
  <si>
    <t>Financial assets at amortised cost</t>
  </si>
  <si>
    <t>Property, plant and equipment</t>
  </si>
  <si>
    <t>Deferred tax assets</t>
  </si>
  <si>
    <t>Goodwill</t>
  </si>
  <si>
    <t>Other intangible assets</t>
  </si>
  <si>
    <t>Total non-current assets</t>
  </si>
  <si>
    <t>Total assets</t>
  </si>
  <si>
    <t>Liabilities</t>
  </si>
  <si>
    <t>Current liabilities</t>
  </si>
  <si>
    <t xml:space="preserve">                                                                                                                       </t>
  </si>
  <si>
    <t>Trade and other payables</t>
  </si>
  <si>
    <t>Current tax liabilities</t>
  </si>
  <si>
    <t>Borrowings</t>
  </si>
  <si>
    <t>Derivative financial liabilities</t>
  </si>
  <si>
    <t>Maintenance provision</t>
  </si>
  <si>
    <t>Distribution provision</t>
  </si>
  <si>
    <t>Other provisions</t>
  </si>
  <si>
    <t>Construction obligation liability</t>
  </si>
  <si>
    <t>Other liabilities</t>
  </si>
  <si>
    <t>Total current liabilities</t>
  </si>
  <si>
    <t>Non-current liabilities</t>
  </si>
  <si>
    <t>Deferred tax liabilities</t>
  </si>
  <si>
    <t>Total non-current liabilities</t>
  </si>
  <si>
    <t>Total liabilities</t>
  </si>
  <si>
    <t>Net assets</t>
  </si>
  <si>
    <t>Equity</t>
  </si>
  <si>
    <t>Contributed equity</t>
  </si>
  <si>
    <t>Reserves</t>
  </si>
  <si>
    <t>Accumulated losses</t>
  </si>
  <si>
    <t>Equity attributable to other members of the stapled group (THT/TIL)</t>
  </si>
  <si>
    <t>Equity attributable to members of the stapled group</t>
  </si>
  <si>
    <t>Total equity</t>
  </si>
  <si>
    <t>Consolidated statement of cash flows</t>
  </si>
  <si>
    <t>Cash flows from operating activities</t>
  </si>
  <si>
    <t>Receipts of toll revenue</t>
  </si>
  <si>
    <r>
      <rPr>
        <sz val="10"/>
        <color rgb="FF000000"/>
        <rFont val="Arial"/>
        <family val="2"/>
      </rPr>
      <t>Payments to suppliers and employees</t>
    </r>
    <r>
      <rPr>
        <vertAlign val="superscript"/>
        <sz val="10"/>
        <color rgb="FF000000"/>
        <rFont val="Arial"/>
        <family val="2"/>
      </rPr>
      <t>1</t>
    </r>
  </si>
  <si>
    <t>Payments for maintenance of intangible assets</t>
  </si>
  <si>
    <r>
      <rPr>
        <sz val="10"/>
        <color rgb="FF000000"/>
        <rFont val="Arial"/>
        <family val="2"/>
      </rPr>
      <t>Receipts of other revenue</t>
    </r>
    <r>
      <rPr>
        <vertAlign val="superscript"/>
        <sz val="10"/>
        <color rgb="FF000000"/>
        <rFont val="Arial"/>
        <family val="2"/>
      </rPr>
      <t>1</t>
    </r>
  </si>
  <si>
    <t>Interest received</t>
  </si>
  <si>
    <t>Interest paid</t>
  </si>
  <si>
    <t>Income taxes paid</t>
  </si>
  <si>
    <t>Net cash inflow from operating activities</t>
  </si>
  <si>
    <t>Cash flows from investing activities</t>
  </si>
  <si>
    <t>Payments for financial assets at amortised cost</t>
  </si>
  <si>
    <t>Repayment of financial assets at amortised cost</t>
  </si>
  <si>
    <t>Capital contribution to equity accounted investments</t>
  </si>
  <si>
    <t>Payments for intangible assets</t>
  </si>
  <si>
    <t>Payments for property, plant and equipment</t>
  </si>
  <si>
    <t>Distributions received from equity accounted investments</t>
  </si>
  <si>
    <t>Proceeds from disposal of equity accounted investment, net of transaction costs</t>
  </si>
  <si>
    <t>Income taxes paid related to the disposal of subsidiaries</t>
  </si>
  <si>
    <t>Net cash outflow from investing activities</t>
  </si>
  <si>
    <t>Cash flows from financing activities</t>
  </si>
  <si>
    <t>Proceeds from borrowings</t>
  </si>
  <si>
    <t>Net repayments from loan facilities</t>
  </si>
  <si>
    <t>Principal repayment of leases</t>
  </si>
  <si>
    <t>Repayment of borrowings</t>
  </si>
  <si>
    <t>Dividends and distributions paid to the Group's security holders</t>
  </si>
  <si>
    <t>Distributions paid to non-controlling interests</t>
  </si>
  <si>
    <t>Net cash outflow from financing activities</t>
  </si>
  <si>
    <t>Net decrease in cash and cash equivalents</t>
  </si>
  <si>
    <t>Cash and cash equivalents at the beginning of the year</t>
  </si>
  <si>
    <t>Effects of exchange rate changes on cash and cash equivalents</t>
  </si>
  <si>
    <t>Cash and cash equivalents at end of the year</t>
  </si>
  <si>
    <r>
      <rPr>
        <vertAlign val="superscript"/>
        <sz val="10"/>
        <color rgb="FF000000"/>
        <rFont val="Arial"/>
        <family val="2"/>
      </rPr>
      <t>1</t>
    </r>
    <r>
      <rPr>
        <sz val="10"/>
        <color rgb="FF000000"/>
        <rFont val="Arial"/>
        <family val="2"/>
      </rPr>
      <t>Comparative amounts have been reclassified to present on a gross basis the receipts of other revenue and payments to suppliers and employees for some service recharge arrangements to align with current period presentation.</t>
    </r>
  </si>
  <si>
    <t>Segment information</t>
  </si>
  <si>
    <t>Sydney</t>
  </si>
  <si>
    <t>Melbourne</t>
  </si>
  <si>
    <t>Brisbane</t>
  </si>
  <si>
    <t>North America</t>
  </si>
  <si>
    <t>Corporate</t>
  </si>
  <si>
    <t>Group</t>
  </si>
  <si>
    <t>Year</t>
  </si>
  <si>
    <t>Account Description</t>
  </si>
  <si>
    <t>M2</t>
  </si>
  <si>
    <t>M5 West</t>
  </si>
  <si>
    <t>LCT</t>
  </si>
  <si>
    <t>CCT</t>
  </si>
  <si>
    <t>Roam Tolling &amp;</t>
  </si>
  <si>
    <t>ED</t>
  </si>
  <si>
    <t>M7</t>
  </si>
  <si>
    <t>NorthConnex</t>
  </si>
  <si>
    <t>M4</t>
  </si>
  <si>
    <t>M8 / M5 East</t>
  </si>
  <si>
    <t>M4-M8 link</t>
  </si>
  <si>
    <t>TOTAL SYDNEY</t>
  </si>
  <si>
    <t>CityLink</t>
  </si>
  <si>
    <t>WGT</t>
  </si>
  <si>
    <t>TOTAL MELBOURNE</t>
  </si>
  <si>
    <t>Gateway Motorway</t>
  </si>
  <si>
    <t>Logan Motorway</t>
  </si>
  <si>
    <t>AirportlinkM7</t>
  </si>
  <si>
    <t>Clem7</t>
  </si>
  <si>
    <t>Legacy Way</t>
  </si>
  <si>
    <t>Go Between Bridge</t>
  </si>
  <si>
    <t>TQ Corp</t>
  </si>
  <si>
    <t>TOTAL BRISBANE</t>
  </si>
  <si>
    <t>95 Express Lanes</t>
  </si>
  <si>
    <t>495 Express Lanes</t>
  </si>
  <si>
    <t>A25</t>
  </si>
  <si>
    <t>North America Corp</t>
  </si>
  <si>
    <t>TOTAL N.A.</t>
  </si>
  <si>
    <t>Corporate and other</t>
  </si>
  <si>
    <t>Total</t>
  </si>
  <si>
    <t>Tollaust</t>
  </si>
  <si>
    <t>2026¹</t>
  </si>
  <si>
    <t>Ownership</t>
  </si>
  <si>
    <t>Toll revenue</t>
  </si>
  <si>
    <t xml:space="preserve"> - </t>
  </si>
  <si>
    <t>Other revenue</t>
  </si>
  <si>
    <t>Total revenue</t>
  </si>
  <si>
    <t>EBITDA</t>
  </si>
  <si>
    <t>Operating costs</t>
  </si>
  <si>
    <t>Operating EBITDA</t>
  </si>
  <si>
    <t>Net interest paid</t>
  </si>
  <si>
    <t>Debt fees</t>
  </si>
  <si>
    <t>Debt amortisation</t>
  </si>
  <si>
    <t>Income tax paid</t>
  </si>
  <si>
    <t>Free Cash</t>
  </si>
  <si>
    <t>EBITDA Margin (Toll revenue)</t>
  </si>
  <si>
    <t>EBITDA Margin (Total revenue)</t>
  </si>
  <si>
    <t>1. Please refer to the FY26 proportional result by asset and Proportional EBITDA margins slides in the FY26 Investor Presentation for relevant footnotes and additional information.</t>
  </si>
  <si>
    <t>2025¹</t>
  </si>
  <si>
    <t>-</t>
  </si>
  <si>
    <t>1. Please refer to the FY25 proportional result by asset and Proportional EBITDA margins slides in the FY26 Investor Presentation for relevant footnotes and additional information.</t>
  </si>
  <si>
    <t>Average Daily Traffic</t>
  </si>
  <si>
    <t>Financial Year</t>
  </si>
  <si>
    <t>FY25</t>
  </si>
  <si>
    <t>FY26</t>
  </si>
  <si>
    <t>Period</t>
  </si>
  <si>
    <t>Q1</t>
  </si>
  <si>
    <t>Q2</t>
  </si>
  <si>
    <t>Q3</t>
  </si>
  <si>
    <t>Q4</t>
  </si>
  <si>
    <t>Hills M2</t>
  </si>
  <si>
    <t>Lane Cove Tunnel</t>
  </si>
  <si>
    <t>Cross City Tunnel</t>
  </si>
  <si>
    <t>M1 Eastern Distributor</t>
  </si>
  <si>
    <t>Westlink M7</t>
  </si>
  <si>
    <t>WestConnex</t>
  </si>
  <si>
    <t>West Gate Tunnel</t>
  </si>
  <si>
    <t>AirportLink M7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</si>
</sst>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s>
  <fonts count="31" x14ac:knownFonts="1">
    <font>
      <sz val="11"/>
      <color theme="1"/>
      <name val="Calibri"/>
      <family val="2"/>
      <scheme val="minor"/>
    </font>
    <font>
      <sz val="10"/>
      <color theme="1"/>
      <name val="Arial"/>
      <family val="2"/>
    </font>
    <font>
      <sz val="10"/>
      <color theme="1"/>
      <name val="Arial"/>
      <family val="2"/>
    </font>
    <font>
      <sz val="10"/>
      <name val="Arial"/>
      <family val="2"/>
    </font>
    <font>
      <sz val="11"/>
      <color theme="1"/>
      <name val="Calibri"/>
      <family val="2"/>
      <scheme val="minor"/>
    </font>
    <font>
      <sz val="11"/>
      <color theme="1"/>
      <name val="Arial"/>
      <family val="2"/>
    </font>
    <font>
      <b/>
      <sz val="18"/>
      <name val="Arial"/>
      <family val="2"/>
    </font>
    <font>
      <sz val="11"/>
      <color indexed="8"/>
      <name val="Calibri"/>
      <family val="2"/>
    </font>
    <font>
      <b/>
      <sz val="22"/>
      <color rgb="FF000000"/>
      <name val="Arial"/>
      <family val="2"/>
    </font>
    <font>
      <sz val="7"/>
      <color rgb="FF000000"/>
      <name val="Arial"/>
      <family val="2"/>
    </font>
    <font>
      <sz val="7"/>
      <color rgb="FF37312C"/>
      <name val="Arial"/>
      <family val="2"/>
    </font>
    <font>
      <b/>
      <sz val="7"/>
      <color rgb="FF000000"/>
      <name val="Arial"/>
      <family val="2"/>
    </font>
    <font>
      <b/>
      <i/>
      <sz val="10"/>
      <name val="Arial"/>
      <family val="2"/>
    </font>
    <font>
      <b/>
      <sz val="10"/>
      <name val="Arial"/>
      <family val="2"/>
    </font>
    <font>
      <b/>
      <sz val="10"/>
      <color rgb="FFDE2E21"/>
      <name val="Arial"/>
      <family val="2"/>
    </font>
    <font>
      <sz val="10"/>
      <color rgb="FFDE2E21"/>
      <name val="Arial"/>
      <family val="2"/>
    </font>
    <font>
      <b/>
      <sz val="10"/>
      <color rgb="FFFF0000"/>
      <name val="Arial"/>
      <family val="2"/>
    </font>
    <font>
      <sz val="10"/>
      <color rgb="FF000000"/>
      <name val="Arial"/>
      <family val="2"/>
    </font>
    <font>
      <b/>
      <sz val="10"/>
      <color rgb="FF000000"/>
      <name val="Arial"/>
      <family val="2"/>
    </font>
    <font>
      <sz val="10"/>
      <color rgb="FFFF0000"/>
      <name val="Arial"/>
      <family val="2"/>
    </font>
    <font>
      <sz val="10"/>
      <color theme="1"/>
      <name val="Calibri"/>
      <family val="2"/>
      <scheme val="minor"/>
    </font>
    <font>
      <sz val="10"/>
      <name val="Calibri"/>
      <family val="2"/>
      <scheme val="minor"/>
    </font>
    <font>
      <b/>
      <sz val="10"/>
      <color theme="1"/>
      <name val="Arial"/>
      <family val="2"/>
    </font>
    <font>
      <b/>
      <u/>
      <sz val="10"/>
      <color rgb="FF000000"/>
      <name val="Arial"/>
      <family val="2"/>
    </font>
    <font>
      <sz val="9"/>
      <name val="Arial"/>
      <family val="2"/>
    </font>
    <font>
      <sz val="9"/>
      <color rgb="FF808080"/>
      <name val="Arial"/>
      <family val="2"/>
    </font>
    <font>
      <b/>
      <vertAlign val="superscript"/>
      <sz val="10"/>
      <color rgb="FF000000"/>
      <name val="Arial"/>
      <family val="2"/>
    </font>
    <font>
      <vertAlign val="superscript"/>
      <sz val="10"/>
      <color rgb="FF000000"/>
      <name val="Arial"/>
      <family val="2"/>
    </font>
    <font>
      <sz val="8"/>
      <color rgb="FF000000"/>
      <name val="Calibri"/>
      <family val="2"/>
      <scheme val="minor"/>
    </font>
    <font>
      <sz val="8"/>
      <color rgb="FF000000"/>
      <name val="Arial"/>
      <family val="2"/>
    </font>
    <font>
      <vertAlign val="superscript"/>
      <sz val="8"/>
      <color rgb="FF000000"/>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79998168889431442"/>
        <bgColor rgb="FF000000"/>
      </patternFill>
    </fill>
  </fills>
  <borders count="29">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auto="1"/>
      </left>
      <right/>
      <top/>
      <bottom style="thin">
        <color auto="1"/>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top style="thin">
        <color indexed="64"/>
      </top>
      <bottom style="double">
        <color indexed="64"/>
      </bottom>
      <diagonal/>
    </border>
  </borders>
  <cellStyleXfs count="13">
    <xf numFmtId="0" fontId="0"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4" fillId="0" borderId="0" applyFont="0" applyFill="0" applyBorder="0" applyAlignment="0" applyProtection="0"/>
    <xf numFmtId="167" fontId="7" fillId="0" borderId="0" applyFont="0" applyFill="0" applyBorder="0" applyAlignment="0" applyProtection="0"/>
    <xf numFmtId="0" fontId="3" fillId="0" borderId="0"/>
    <xf numFmtId="0" fontId="3" fillId="0" borderId="0"/>
    <xf numFmtId="43" fontId="4" fillId="0" borderId="0" applyFont="0" applyFill="0" applyBorder="0" applyAlignment="0" applyProtection="0"/>
    <xf numFmtId="9" fontId="4" fillId="0" borderId="0" applyFont="0" applyFill="0" applyBorder="0" applyAlignment="0" applyProtection="0"/>
  </cellStyleXfs>
  <cellXfs count="206">
    <xf numFmtId="0" fontId="0" fillId="0" borderId="0" xfId="0"/>
    <xf numFmtId="0" fontId="5" fillId="0" borderId="0" xfId="0" applyFont="1"/>
    <xf numFmtId="0" fontId="8" fillId="2" borderId="0" xfId="0" applyFont="1" applyFill="1" applyAlignment="1">
      <alignment wrapText="1"/>
    </xf>
    <xf numFmtId="0" fontId="9" fillId="2" borderId="0" xfId="0" applyFont="1" applyFill="1" applyAlignment="1">
      <alignment horizontal="justify" vertical="center" wrapText="1"/>
    </xf>
    <xf numFmtId="0" fontId="9" fillId="2" borderId="0" xfId="0" applyFont="1" applyFill="1" applyAlignment="1">
      <alignment horizontal="left" vertical="center" wrapText="1"/>
    </xf>
    <xf numFmtId="0" fontId="11" fillId="2" borderId="0" xfId="0" applyFont="1" applyFill="1" applyAlignment="1">
      <alignment horizontal="left" vertical="center" wrapText="1"/>
    </xf>
    <xf numFmtId="0" fontId="5" fillId="2" borderId="0" xfId="0" applyFont="1" applyFill="1" applyAlignment="1">
      <alignment wrapText="1"/>
    </xf>
    <xf numFmtId="0" fontId="9" fillId="2" borderId="0" xfId="0" applyFont="1" applyFill="1" applyAlignment="1">
      <alignment horizontal="justify" vertical="center"/>
    </xf>
    <xf numFmtId="0" fontId="2" fillId="0" borderId="0" xfId="0" applyFont="1"/>
    <xf numFmtId="0" fontId="13" fillId="0" borderId="0" xfId="0" applyFont="1" applyAlignment="1">
      <alignment horizontal="center" vertical="center" wrapText="1"/>
    </xf>
    <xf numFmtId="165" fontId="2" fillId="2" borderId="0" xfId="0" applyNumberFormat="1" applyFont="1" applyFill="1"/>
    <xf numFmtId="165" fontId="13" fillId="0" borderId="0" xfId="0" applyNumberFormat="1" applyFont="1" applyAlignment="1">
      <alignment horizontal="right" vertical="center" wrapText="1"/>
    </xf>
    <xf numFmtId="165" fontId="2" fillId="0" borderId="0" xfId="0" applyNumberFormat="1" applyFont="1"/>
    <xf numFmtId="0" fontId="13" fillId="0" borderId="0" xfId="0" applyFont="1"/>
    <xf numFmtId="165" fontId="2" fillId="2" borderId="0" xfId="0" applyNumberFormat="1" applyFont="1" applyFill="1" applyAlignment="1">
      <alignment wrapText="1"/>
    </xf>
    <xf numFmtId="165" fontId="3" fillId="2" borderId="0" xfId="0" applyNumberFormat="1" applyFont="1" applyFill="1"/>
    <xf numFmtId="165" fontId="2" fillId="0" borderId="0" xfId="0" applyNumberFormat="1" applyFont="1" applyAlignment="1">
      <alignment horizontal="center"/>
    </xf>
    <xf numFmtId="165" fontId="13" fillId="0" borderId="0" xfId="0" applyNumberFormat="1" applyFont="1" applyAlignment="1">
      <alignment horizontal="center" vertical="center" wrapText="1"/>
    </xf>
    <xf numFmtId="165" fontId="3" fillId="0" borderId="0" xfId="0" applyNumberFormat="1" applyFont="1" applyAlignment="1">
      <alignment horizontal="right" vertical="center" wrapText="1"/>
    </xf>
    <xf numFmtId="0" fontId="18" fillId="4" borderId="0" xfId="0" applyFont="1" applyFill="1"/>
    <xf numFmtId="0" fontId="17" fillId="0" borderId="0" xfId="0" applyFont="1"/>
    <xf numFmtId="0" fontId="17" fillId="4" borderId="0" xfId="0" applyFont="1" applyFill="1" applyAlignment="1">
      <alignment wrapText="1"/>
    </xf>
    <xf numFmtId="0" fontId="3" fillId="4" borderId="0" xfId="0" applyFont="1" applyFill="1"/>
    <xf numFmtId="0" fontId="17" fillId="4" borderId="0" xfId="0" applyFont="1" applyFill="1" applyAlignment="1">
      <alignment horizontal="center"/>
    </xf>
    <xf numFmtId="0" fontId="17" fillId="4" borderId="0" xfId="0" applyFont="1" applyFill="1" applyAlignment="1">
      <alignment horizontal="center" wrapText="1"/>
    </xf>
    <xf numFmtId="0" fontId="17" fillId="0" borderId="0" xfId="0" applyFont="1" applyAlignment="1">
      <alignment horizontal="center"/>
    </xf>
    <xf numFmtId="0" fontId="16" fillId="4" borderId="0" xfId="0" applyFont="1" applyFill="1" applyAlignment="1">
      <alignment horizontal="left" wrapText="1"/>
    </xf>
    <xf numFmtId="0" fontId="17" fillId="4" borderId="0" xfId="0" applyFont="1" applyFill="1"/>
    <xf numFmtId="0" fontId="18" fillId="0" borderId="0" xfId="0" applyFont="1"/>
    <xf numFmtId="0" fontId="18" fillId="4" borderId="0" xfId="0" applyFont="1" applyFill="1" applyAlignment="1">
      <alignment vertical="center" wrapText="1"/>
    </xf>
    <xf numFmtId="0" fontId="18" fillId="4" borderId="0" xfId="0" applyFont="1" applyFill="1" applyAlignment="1">
      <alignment horizontal="center" vertical="center" wrapText="1"/>
    </xf>
    <xf numFmtId="0" fontId="17" fillId="0" borderId="0" xfId="0" applyFont="1" applyAlignment="1">
      <alignment wrapText="1"/>
    </xf>
    <xf numFmtId="0" fontId="14" fillId="0" borderId="0" xfId="0" applyFont="1"/>
    <xf numFmtId="0" fontId="17" fillId="4" borderId="0" xfId="0" applyFont="1" applyFill="1" applyAlignment="1">
      <alignment vertical="center" wrapText="1"/>
    </xf>
    <xf numFmtId="0" fontId="3" fillId="0" borderId="0" xfId="0" applyFont="1" applyAlignment="1">
      <alignment horizontal="right" vertical="center" wrapText="1"/>
    </xf>
    <xf numFmtId="0" fontId="18" fillId="4" borderId="0" xfId="0" applyFont="1" applyFill="1" applyAlignment="1">
      <alignment horizontal="center"/>
    </xf>
    <xf numFmtId="0" fontId="13" fillId="4" borderId="0" xfId="0" applyFont="1" applyFill="1" applyAlignment="1">
      <alignment horizontal="center"/>
    </xf>
    <xf numFmtId="0" fontId="18" fillId="0" borderId="0" xfId="0" applyFont="1" applyAlignment="1">
      <alignment horizontal="center" wrapText="1"/>
    </xf>
    <xf numFmtId="0" fontId="16" fillId="0" borderId="3" xfId="0" applyFont="1" applyBorder="1" applyAlignment="1">
      <alignment horizontal="right" vertical="center" wrapText="1"/>
    </xf>
    <xf numFmtId="0" fontId="19" fillId="0" borderId="0" xfId="0" applyFont="1"/>
    <xf numFmtId="0" fontId="3" fillId="0" borderId="0" xfId="0" applyFont="1"/>
    <xf numFmtId="0" fontId="18" fillId="0" borderId="0" xfId="0" applyFont="1" applyAlignment="1">
      <alignment horizontal="center"/>
    </xf>
    <xf numFmtId="165" fontId="17" fillId="4" borderId="0" xfId="0" applyNumberFormat="1" applyFont="1" applyFill="1" applyAlignment="1">
      <alignment wrapText="1"/>
    </xf>
    <xf numFmtId="165" fontId="17" fillId="4" borderId="0" xfId="0" applyNumberFormat="1" applyFont="1" applyFill="1" applyAlignment="1">
      <alignment horizontal="center" wrapText="1"/>
    </xf>
    <xf numFmtId="165" fontId="16" fillId="4" borderId="0" xfId="0" applyNumberFormat="1" applyFont="1" applyFill="1" applyAlignment="1">
      <alignment horizontal="left" wrapText="1"/>
    </xf>
    <xf numFmtId="165" fontId="18" fillId="4" borderId="0" xfId="0" applyNumberFormat="1" applyFont="1" applyFill="1" applyAlignment="1">
      <alignment horizontal="center" vertical="center" wrapText="1"/>
    </xf>
    <xf numFmtId="165" fontId="18" fillId="4" borderId="0" xfId="0" applyNumberFormat="1" applyFont="1" applyFill="1" applyAlignment="1">
      <alignment vertical="center" wrapText="1"/>
    </xf>
    <xf numFmtId="165" fontId="17" fillId="4" borderId="0" xfId="0" applyNumberFormat="1" applyFont="1" applyFill="1" applyAlignment="1">
      <alignment vertical="center" wrapText="1"/>
    </xf>
    <xf numFmtId="165" fontId="3" fillId="4" borderId="0" xfId="0" applyNumberFormat="1" applyFont="1" applyFill="1"/>
    <xf numFmtId="165" fontId="12" fillId="4" borderId="0" xfId="0" applyNumberFormat="1" applyFont="1" applyFill="1" applyAlignment="1">
      <alignment horizontal="center"/>
    </xf>
    <xf numFmtId="165" fontId="17" fillId="0" borderId="0" xfId="0" applyNumberFormat="1" applyFont="1" applyAlignment="1">
      <alignment horizontal="right"/>
    </xf>
    <xf numFmtId="165" fontId="18" fillId="0" borderId="19" xfId="0" applyNumberFormat="1" applyFont="1" applyBorder="1" applyAlignment="1">
      <alignment horizontal="right"/>
    </xf>
    <xf numFmtId="165" fontId="18" fillId="0" borderId="20" xfId="0" applyNumberFormat="1" applyFont="1" applyBorder="1" applyAlignment="1">
      <alignment horizontal="right"/>
    </xf>
    <xf numFmtId="165" fontId="13" fillId="0" borderId="0" xfId="11" applyNumberFormat="1" applyFont="1" applyFill="1" applyAlignment="1">
      <alignment horizontal="right"/>
    </xf>
    <xf numFmtId="165" fontId="17" fillId="0" borderId="0" xfId="11" applyNumberFormat="1" applyFont="1" applyFill="1" applyAlignment="1">
      <alignment horizontal="right"/>
    </xf>
    <xf numFmtId="165" fontId="13" fillId="0" borderId="18" xfId="11" applyNumberFormat="1" applyFont="1" applyFill="1" applyBorder="1" applyAlignment="1">
      <alignment horizontal="right"/>
    </xf>
    <xf numFmtId="165" fontId="13" fillId="0" borderId="19" xfId="11" applyNumberFormat="1" applyFont="1" applyFill="1" applyBorder="1" applyAlignment="1">
      <alignment horizontal="right"/>
    </xf>
    <xf numFmtId="165" fontId="15" fillId="0" borderId="0" xfId="11" applyNumberFormat="1" applyFont="1" applyFill="1" applyAlignment="1">
      <alignment horizontal="right"/>
    </xf>
    <xf numFmtId="165" fontId="13" fillId="0" borderId="20" xfId="11" applyNumberFormat="1" applyFont="1" applyFill="1" applyBorder="1" applyAlignment="1">
      <alignment horizontal="right"/>
    </xf>
    <xf numFmtId="3" fontId="13" fillId="0" borderId="0" xfId="0" applyNumberFormat="1" applyFont="1" applyAlignment="1">
      <alignment horizontal="right"/>
    </xf>
    <xf numFmtId="3" fontId="13" fillId="0" borderId="19" xfId="0" applyNumberFormat="1" applyFont="1" applyBorder="1" applyAlignment="1">
      <alignment horizontal="right"/>
    </xf>
    <xf numFmtId="165" fontId="18" fillId="0" borderId="1" xfId="0" applyNumberFormat="1" applyFont="1" applyBorder="1" applyAlignment="1">
      <alignment horizontal="right"/>
    </xf>
    <xf numFmtId="3" fontId="3" fillId="0" borderId="0" xfId="11" applyNumberFormat="1" applyFont="1" applyFill="1" applyAlignment="1">
      <alignment horizontal="right"/>
    </xf>
    <xf numFmtId="3" fontId="3" fillId="0" borderId="0" xfId="0" applyNumberFormat="1" applyFont="1" applyAlignment="1">
      <alignment horizontal="right"/>
    </xf>
    <xf numFmtId="165" fontId="3" fillId="0" borderId="0" xfId="0" applyNumberFormat="1" applyFont="1" applyAlignment="1">
      <alignment horizontal="right"/>
    </xf>
    <xf numFmtId="0" fontId="17" fillId="0" borderId="0" xfId="0" applyFont="1" applyAlignment="1">
      <alignment horizontal="center" vertical="center"/>
    </xf>
    <xf numFmtId="0" fontId="18" fillId="0" borderId="0" xfId="0" applyFont="1" applyAlignment="1">
      <alignment horizontal="center" vertical="center"/>
    </xf>
    <xf numFmtId="0" fontId="20" fillId="0" borderId="0" xfId="0" applyFont="1"/>
    <xf numFmtId="0" fontId="18" fillId="0" borderId="0" xfId="0" applyFont="1" applyAlignment="1">
      <alignment horizontal="left" wrapText="1"/>
    </xf>
    <xf numFmtId="0" fontId="18" fillId="0" borderId="7" xfId="0" applyFont="1" applyBorder="1" applyAlignment="1">
      <alignment horizontal="center" vertical="center"/>
    </xf>
    <xf numFmtId="0" fontId="17" fillId="5" borderId="5" xfId="0" applyFont="1" applyFill="1" applyBorder="1" applyAlignment="1">
      <alignment horizontal="center" vertical="center" wrapText="1"/>
    </xf>
    <xf numFmtId="0" fontId="17" fillId="5" borderId="5" xfId="0" applyFont="1" applyFill="1" applyBorder="1" applyAlignment="1">
      <alignment horizontal="center" vertical="center"/>
    </xf>
    <xf numFmtId="0" fontId="18" fillId="5" borderId="5" xfId="0" applyFont="1" applyFill="1" applyBorder="1" applyAlignment="1">
      <alignment horizontal="center" vertical="center" wrapText="1"/>
    </xf>
    <xf numFmtId="0" fontId="18"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21" fillId="0" borderId="0" xfId="0" applyFont="1"/>
    <xf numFmtId="0" fontId="13" fillId="5" borderId="0" xfId="0" applyFont="1" applyFill="1" applyAlignment="1">
      <alignment horizontal="center"/>
    </xf>
    <xf numFmtId="0" fontId="13" fillId="5" borderId="0" xfId="0" applyFont="1" applyFill="1" applyAlignment="1">
      <alignment vertical="center" wrapText="1"/>
    </xf>
    <xf numFmtId="10" fontId="3" fillId="5" borderId="0" xfId="0" applyNumberFormat="1" applyFont="1" applyFill="1" applyAlignment="1">
      <alignment horizontal="center" vertical="center"/>
    </xf>
    <xf numFmtId="0" fontId="3" fillId="5" borderId="0" xfId="0" applyFont="1" applyFill="1" applyAlignment="1">
      <alignment horizontal="center" vertical="center"/>
    </xf>
    <xf numFmtId="0" fontId="13" fillId="5" borderId="0" xfId="0" applyFont="1" applyFill="1" applyAlignment="1">
      <alignment horizontal="center" vertical="center"/>
    </xf>
    <xf numFmtId="0" fontId="13" fillId="0" borderId="0" xfId="0" applyFont="1" applyAlignment="1">
      <alignment horizontal="center"/>
    </xf>
    <xf numFmtId="0" fontId="13" fillId="0" borderId="0" xfId="0" applyFont="1" applyAlignment="1">
      <alignment vertical="center" wrapText="1"/>
    </xf>
    <xf numFmtId="0" fontId="13" fillId="0" borderId="0" xfId="0" applyFont="1" applyAlignment="1">
      <alignment horizontal="center" vertical="center"/>
    </xf>
    <xf numFmtId="0" fontId="3" fillId="0" borderId="0" xfId="0" applyFont="1" applyAlignment="1">
      <alignment vertical="center" wrapText="1"/>
    </xf>
    <xf numFmtId="165" fontId="3" fillId="0" borderId="0" xfId="0" applyNumberFormat="1" applyFont="1" applyAlignment="1">
      <alignment horizontal="center" vertical="center"/>
    </xf>
    <xf numFmtId="165" fontId="3" fillId="5" borderId="0" xfId="0" applyNumberFormat="1" applyFont="1" applyFill="1" applyAlignment="1">
      <alignment horizontal="center" vertical="center"/>
    </xf>
    <xf numFmtId="165" fontId="13" fillId="5" borderId="0" xfId="0" applyNumberFormat="1" applyFont="1" applyFill="1" applyAlignment="1">
      <alignment horizontal="center" vertical="center"/>
    </xf>
    <xf numFmtId="0" fontId="3" fillId="0" borderId="2" xfId="0" applyFont="1" applyBorder="1" applyAlignment="1">
      <alignment vertical="center" wrapText="1"/>
    </xf>
    <xf numFmtId="165" fontId="3" fillId="0" borderId="2" xfId="0" applyNumberFormat="1" applyFont="1" applyBorder="1" applyAlignment="1">
      <alignment horizontal="center" vertical="center"/>
    </xf>
    <xf numFmtId="165" fontId="3" fillId="5" borderId="2" xfId="0" applyNumberFormat="1" applyFont="1" applyFill="1" applyBorder="1" applyAlignment="1">
      <alignment horizontal="center" vertical="center"/>
    </xf>
    <xf numFmtId="165" fontId="13" fillId="5" borderId="2" xfId="0" applyNumberFormat="1" applyFont="1" applyFill="1" applyBorder="1" applyAlignment="1">
      <alignment horizontal="center" vertical="center"/>
    </xf>
    <xf numFmtId="0" fontId="3" fillId="4" borderId="0" xfId="0" applyFont="1" applyFill="1" applyAlignment="1">
      <alignment vertical="center" wrapText="1"/>
    </xf>
    <xf numFmtId="168" fontId="19" fillId="1" borderId="0" xfId="12" applyNumberFormat="1" applyFont="1" applyFill="1" applyBorder="1" applyAlignment="1">
      <alignment horizontal="center" vertical="center"/>
    </xf>
    <xf numFmtId="3" fontId="19" fillId="1" borderId="0" xfId="0" applyNumberFormat="1" applyFont="1" applyFill="1" applyAlignment="1">
      <alignment horizontal="center" vertical="center"/>
    </xf>
    <xf numFmtId="168" fontId="3" fillId="1" borderId="0" xfId="12" applyNumberFormat="1" applyFont="1" applyFill="1" applyBorder="1" applyAlignment="1">
      <alignment horizontal="center" vertical="center"/>
    </xf>
    <xf numFmtId="3" fontId="3" fillId="1" borderId="0" xfId="0" applyNumberFormat="1" applyFont="1" applyFill="1" applyAlignment="1">
      <alignment horizontal="center" vertical="center"/>
    </xf>
    <xf numFmtId="0" fontId="3" fillId="1" borderId="0" xfId="0" applyFont="1" applyFill="1" applyAlignment="1">
      <alignment horizontal="center" vertical="center"/>
    </xf>
    <xf numFmtId="0" fontId="17" fillId="0" borderId="0" xfId="0" applyFont="1" applyAlignment="1">
      <alignment vertical="center" wrapText="1"/>
    </xf>
    <xf numFmtId="165" fontId="17" fillId="0" borderId="0" xfId="0" applyNumberFormat="1" applyFont="1" applyAlignment="1">
      <alignment horizontal="center" vertical="center"/>
    </xf>
    <xf numFmtId="165" fontId="18" fillId="0" borderId="0" xfId="0" applyNumberFormat="1" applyFont="1" applyAlignment="1">
      <alignment horizontal="center" vertical="center"/>
    </xf>
    <xf numFmtId="0" fontId="2" fillId="0" borderId="0" xfId="0" applyFont="1" applyAlignment="1">
      <alignment horizontal="center" vertical="center"/>
    </xf>
    <xf numFmtId="0" fontId="22" fillId="0" borderId="0" xfId="0" applyFont="1" applyAlignment="1">
      <alignment horizontal="center" vertical="center"/>
    </xf>
    <xf numFmtId="0" fontId="2" fillId="0" borderId="0" xfId="0" applyFont="1" applyAlignment="1">
      <alignment wrapText="1"/>
    </xf>
    <xf numFmtId="0" fontId="18" fillId="0" borderId="12" xfId="0" applyFont="1" applyBorder="1"/>
    <xf numFmtId="0" fontId="18" fillId="0" borderId="16" xfId="0" applyFont="1" applyBorder="1" applyAlignment="1">
      <alignment horizontal="center" vertical="center"/>
    </xf>
    <xf numFmtId="0" fontId="18" fillId="0" borderId="3" xfId="0" applyFont="1" applyBorder="1" applyAlignment="1">
      <alignment horizontal="center" vertical="center"/>
    </xf>
    <xf numFmtId="0" fontId="18" fillId="0" borderId="13" xfId="0" applyFont="1" applyBorder="1" applyAlignment="1">
      <alignment horizontal="center" vertical="center"/>
    </xf>
    <xf numFmtId="0" fontId="17" fillId="0" borderId="14" xfId="0" applyFont="1" applyBorder="1"/>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23" fillId="0" borderId="14" xfId="0" applyFont="1" applyBorder="1"/>
    <xf numFmtId="0" fontId="3" fillId="0" borderId="17" xfId="0" applyFont="1" applyBorder="1"/>
    <xf numFmtId="0" fontId="3" fillId="0" borderId="15" xfId="0" applyFont="1" applyBorder="1"/>
    <xf numFmtId="0" fontId="17" fillId="0" borderId="14" xfId="0" applyFont="1" applyBorder="1" applyAlignment="1">
      <alignment horizontal="left" indent="1"/>
    </xf>
    <xf numFmtId="0" fontId="17" fillId="0" borderId="24" xfId="0" applyFont="1" applyBorder="1" applyAlignment="1">
      <alignment horizontal="left" indent="1"/>
    </xf>
    <xf numFmtId="168" fontId="3" fillId="6" borderId="0" xfId="12" applyNumberFormat="1" applyFont="1" applyFill="1" applyBorder="1" applyAlignment="1">
      <alignment horizontal="right" vertical="center"/>
    </xf>
    <xf numFmtId="3" fontId="3" fillId="1" borderId="0" xfId="0" applyNumberFormat="1" applyFont="1" applyFill="1" applyAlignment="1">
      <alignment horizontal="right" vertical="center"/>
    </xf>
    <xf numFmtId="0" fontId="3" fillId="1" borderId="0" xfId="0" applyFont="1" applyFill="1" applyAlignment="1">
      <alignment horizontal="right" vertical="center"/>
    </xf>
    <xf numFmtId="168" fontId="3" fillId="1" borderId="0" xfId="12" applyNumberFormat="1" applyFont="1" applyFill="1" applyBorder="1" applyAlignment="1">
      <alignment horizontal="right" vertical="center"/>
    </xf>
    <xf numFmtId="3" fontId="13" fillId="1" borderId="0" xfId="0" applyNumberFormat="1" applyFont="1" applyFill="1" applyAlignment="1">
      <alignment horizontal="right" vertical="center"/>
    </xf>
    <xf numFmtId="0" fontId="3" fillId="0" borderId="0" xfId="0" applyFont="1" applyAlignment="1">
      <alignment horizontal="right"/>
    </xf>
    <xf numFmtId="168" fontId="13" fillId="6" borderId="0" xfId="12" applyNumberFormat="1" applyFont="1" applyFill="1" applyBorder="1" applyAlignment="1">
      <alignment horizontal="right" vertical="center"/>
    </xf>
    <xf numFmtId="0" fontId="17" fillId="0" borderId="0" xfId="0" applyFont="1" applyAlignment="1">
      <alignment horizontal="right" vertical="center"/>
    </xf>
    <xf numFmtId="0" fontId="17" fillId="0" borderId="0" xfId="0" applyFont="1" applyAlignment="1">
      <alignment horizontal="right"/>
    </xf>
    <xf numFmtId="165" fontId="18" fillId="0" borderId="0" xfId="0" applyNumberFormat="1" applyFont="1" applyAlignment="1">
      <alignment horizontal="right"/>
    </xf>
    <xf numFmtId="0" fontId="1" fillId="0" borderId="0" xfId="0" applyFont="1" applyAlignment="1">
      <alignment horizontal="left"/>
    </xf>
    <xf numFmtId="3" fontId="24" fillId="0" borderId="17" xfId="0" applyNumberFormat="1" applyFont="1" applyBorder="1"/>
    <xf numFmtId="3" fontId="24" fillId="0" borderId="0" xfId="0" applyNumberFormat="1" applyFont="1"/>
    <xf numFmtId="3" fontId="24" fillId="0" borderId="15" xfId="0" applyNumberFormat="1" applyFont="1" applyBorder="1"/>
    <xf numFmtId="3" fontId="24" fillId="0" borderId="17" xfId="0" applyNumberFormat="1" applyFont="1" applyBorder="1" applyAlignment="1">
      <alignment horizontal="right"/>
    </xf>
    <xf numFmtId="3" fontId="24" fillId="0" borderId="0" xfId="0" applyNumberFormat="1" applyFont="1" applyAlignment="1">
      <alignment horizontal="right"/>
    </xf>
    <xf numFmtId="0" fontId="24" fillId="0" borderId="17" xfId="0" applyFont="1" applyBorder="1"/>
    <xf numFmtId="0" fontId="24" fillId="0" borderId="0" xfId="0" applyFont="1"/>
    <xf numFmtId="0" fontId="24" fillId="0" borderId="15" xfId="0" applyFont="1" applyBorder="1"/>
    <xf numFmtId="3" fontId="24" fillId="0" borderId="22" xfId="0" applyNumberFormat="1" applyFont="1" applyBorder="1"/>
    <xf numFmtId="3" fontId="24" fillId="0" borderId="21" xfId="0" applyNumberFormat="1" applyFont="1" applyBorder="1"/>
    <xf numFmtId="3" fontId="24" fillId="0" borderId="23" xfId="0" applyNumberFormat="1" applyFont="1" applyBorder="1"/>
    <xf numFmtId="0" fontId="17" fillId="0" borderId="27" xfId="0" applyFont="1" applyBorder="1" applyAlignment="1">
      <alignment wrapText="1"/>
    </xf>
    <xf numFmtId="0" fontId="1" fillId="0" borderId="0" xfId="0" applyFont="1"/>
    <xf numFmtId="0" fontId="1" fillId="0" borderId="0" xfId="0" applyFont="1" applyAlignment="1">
      <alignment horizontal="center" vertical="center"/>
    </xf>
    <xf numFmtId="0" fontId="25" fillId="0" borderId="0" xfId="0" applyFont="1"/>
    <xf numFmtId="10" fontId="17" fillId="0" borderId="0" xfId="12" applyNumberFormat="1" applyFont="1" applyAlignment="1">
      <alignment horizontal="center" vertical="center"/>
    </xf>
    <xf numFmtId="10" fontId="18" fillId="0" borderId="0" xfId="12" applyNumberFormat="1" applyFont="1" applyAlignment="1">
      <alignment horizontal="right" vertical="center"/>
    </xf>
    <xf numFmtId="9" fontId="3" fillId="5" borderId="0" xfId="0" applyNumberFormat="1" applyFont="1" applyFill="1" applyAlignment="1">
      <alignment horizontal="center" vertical="center"/>
    </xf>
    <xf numFmtId="165" fontId="28" fillId="0" borderId="0" xfId="0" applyNumberFormat="1" applyFont="1"/>
    <xf numFmtId="0" fontId="29" fillId="4" borderId="0" xfId="0" applyFont="1" applyFill="1" applyAlignment="1">
      <alignment vertical="center" wrapText="1"/>
    </xf>
    <xf numFmtId="165" fontId="29" fillId="4" borderId="0" xfId="0" applyNumberFormat="1" applyFont="1" applyFill="1" applyAlignment="1">
      <alignment vertical="center" wrapText="1"/>
    </xf>
    <xf numFmtId="0" fontId="17" fillId="0" borderId="0" xfId="0" applyFont="1" applyAlignment="1">
      <alignment vertical="center"/>
    </xf>
    <xf numFmtId="165" fontId="3" fillId="0" borderId="0" xfId="0" applyNumberFormat="1" applyFont="1" applyAlignment="1">
      <alignment horizontal="right" vertical="center"/>
    </xf>
    <xf numFmtId="165" fontId="3" fillId="0" borderId="2" xfId="0" applyNumberFormat="1" applyFont="1" applyBorder="1" applyAlignment="1">
      <alignment horizontal="right" vertical="center"/>
    </xf>
    <xf numFmtId="165" fontId="1" fillId="0" borderId="0" xfId="0" applyNumberFormat="1" applyFont="1"/>
    <xf numFmtId="165" fontId="1" fillId="0" borderId="0" xfId="0" applyNumberFormat="1" applyFont="1" applyAlignment="1">
      <alignment horizontal="center"/>
    </xf>
    <xf numFmtId="165" fontId="13" fillId="8" borderId="0" xfId="11" applyNumberFormat="1" applyFont="1" applyFill="1" applyAlignment="1">
      <alignment horizontal="right"/>
    </xf>
    <xf numFmtId="165" fontId="13" fillId="0" borderId="0" xfId="11" applyNumberFormat="1" applyFont="1" applyAlignment="1">
      <alignment horizontal="right"/>
    </xf>
    <xf numFmtId="165" fontId="17" fillId="8" borderId="0" xfId="11" applyNumberFormat="1" applyFont="1" applyFill="1" applyAlignment="1">
      <alignment horizontal="right"/>
    </xf>
    <xf numFmtId="165" fontId="17" fillId="0" borderId="0" xfId="11" applyNumberFormat="1" applyFont="1" applyAlignment="1">
      <alignment horizontal="right"/>
    </xf>
    <xf numFmtId="165" fontId="13" fillId="8" borderId="18" xfId="11" applyNumberFormat="1" applyFont="1" applyFill="1" applyBorder="1" applyAlignment="1">
      <alignment horizontal="right"/>
    </xf>
    <xf numFmtId="165" fontId="13" fillId="0" borderId="18" xfId="11" applyNumberFormat="1" applyFont="1" applyBorder="1" applyAlignment="1">
      <alignment horizontal="right"/>
    </xf>
    <xf numFmtId="165" fontId="13" fillId="8" borderId="19" xfId="11" applyNumberFormat="1" applyFont="1" applyFill="1" applyBorder="1" applyAlignment="1">
      <alignment horizontal="right"/>
    </xf>
    <xf numFmtId="165" fontId="13" fillId="0" borderId="19" xfId="11" applyNumberFormat="1" applyFont="1" applyBorder="1" applyAlignment="1">
      <alignment horizontal="right"/>
    </xf>
    <xf numFmtId="165" fontId="15" fillId="8" borderId="0" xfId="11" applyNumberFormat="1" applyFont="1" applyFill="1" applyAlignment="1">
      <alignment horizontal="right"/>
    </xf>
    <xf numFmtId="165" fontId="15" fillId="0" borderId="0" xfId="11" applyNumberFormat="1" applyFont="1" applyAlignment="1">
      <alignment horizontal="right"/>
    </xf>
    <xf numFmtId="165" fontId="13" fillId="8" borderId="20" xfId="11" applyNumberFormat="1" applyFont="1" applyFill="1" applyBorder="1" applyAlignment="1">
      <alignment horizontal="right"/>
    </xf>
    <xf numFmtId="165" fontId="13" fillId="0" borderId="20" xfId="11" applyNumberFormat="1" applyFont="1" applyBorder="1" applyAlignment="1">
      <alignment horizontal="right"/>
    </xf>
    <xf numFmtId="0" fontId="17" fillId="8" borderId="0" xfId="0" applyFont="1" applyFill="1"/>
    <xf numFmtId="3" fontId="3" fillId="8" borderId="0" xfId="11" applyNumberFormat="1" applyFont="1" applyFill="1" applyAlignment="1">
      <alignment horizontal="right"/>
    </xf>
    <xf numFmtId="3" fontId="3" fillId="0" borderId="0" xfId="11" applyNumberFormat="1" applyFont="1" applyAlignment="1">
      <alignment horizontal="right"/>
    </xf>
    <xf numFmtId="3" fontId="3" fillId="8" borderId="0" xfId="0" applyNumberFormat="1" applyFont="1" applyFill="1" applyAlignment="1">
      <alignment horizontal="right"/>
    </xf>
    <xf numFmtId="165" fontId="17" fillId="7" borderId="0" xfId="0" applyNumberFormat="1" applyFont="1" applyFill="1" applyAlignment="1">
      <alignment horizontal="right"/>
    </xf>
    <xf numFmtId="3" fontId="13" fillId="8" borderId="19" xfId="0" applyNumberFormat="1" applyFont="1" applyFill="1" applyBorder="1" applyAlignment="1">
      <alignment horizontal="right"/>
    </xf>
    <xf numFmtId="3" fontId="13" fillId="8" borderId="0" xfId="0" applyNumberFormat="1" applyFont="1" applyFill="1" applyAlignment="1">
      <alignment horizontal="right"/>
    </xf>
    <xf numFmtId="165" fontId="3" fillId="8" borderId="0" xfId="0" applyNumberFormat="1" applyFont="1" applyFill="1" applyAlignment="1">
      <alignment horizontal="right"/>
    </xf>
    <xf numFmtId="165" fontId="18" fillId="7" borderId="1" xfId="0" applyNumberFormat="1" applyFont="1" applyFill="1" applyBorder="1" applyAlignment="1">
      <alignment horizontal="right"/>
    </xf>
    <xf numFmtId="165" fontId="18" fillId="8" borderId="0" xfId="0" applyNumberFormat="1" applyFont="1" applyFill="1"/>
    <xf numFmtId="165" fontId="18" fillId="7" borderId="28" xfId="0" applyNumberFormat="1" applyFont="1" applyFill="1" applyBorder="1" applyAlignment="1">
      <alignment horizontal="right"/>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1" xfId="0" applyFont="1" applyFill="1" applyBorder="1" applyAlignment="1">
      <alignment horizontal="center" vertical="center"/>
    </xf>
    <xf numFmtId="0" fontId="17" fillId="4" borderId="0" xfId="0" applyFont="1" applyFill="1"/>
    <xf numFmtId="0" fontId="18" fillId="4" borderId="0" xfId="0" applyFont="1" applyFill="1" applyAlignment="1">
      <alignment vertical="center" wrapText="1"/>
    </xf>
    <xf numFmtId="0" fontId="17" fillId="0" borderId="0" xfId="0" applyFont="1"/>
    <xf numFmtId="0" fontId="17" fillId="0" borderId="0" xfId="0" applyFont="1" applyAlignment="1">
      <alignment horizontal="left" vertical="center" wrapText="1"/>
    </xf>
    <xf numFmtId="0" fontId="1" fillId="0" borderId="0" xfId="0" applyFont="1" applyAlignment="1">
      <alignment horizontal="left" vertical="center" wrapText="1"/>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17" fillId="0" borderId="0" xfId="0" applyFont="1" applyAlignment="1">
      <alignment vertical="center" wrapText="1"/>
    </xf>
    <xf numFmtId="0" fontId="17" fillId="0" borderId="27" xfId="0" applyFont="1" applyBorder="1" applyAlignment="1">
      <alignment vertical="center" wrapText="1"/>
    </xf>
    <xf numFmtId="0" fontId="17" fillId="0" borderId="0" xfId="0" applyFont="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5" borderId="26"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0" borderId="26" xfId="0" applyFont="1" applyBorder="1" applyAlignment="1">
      <alignment horizontal="center" vertical="center" wrapText="1"/>
    </xf>
    <xf numFmtId="0" fontId="17" fillId="0" borderId="9" xfId="0" applyFont="1" applyBorder="1" applyAlignment="1">
      <alignment horizontal="center" vertical="center" wrapText="1"/>
    </xf>
    <xf numFmtId="0" fontId="18" fillId="0" borderId="8" xfId="0" applyFont="1" applyBorder="1" applyAlignment="1">
      <alignment horizontal="center" vertical="center"/>
    </xf>
    <xf numFmtId="0" fontId="18" fillId="5" borderId="26" xfId="0" applyFont="1" applyFill="1" applyBorder="1" applyAlignment="1">
      <alignment horizontal="center" vertical="center"/>
    </xf>
    <xf numFmtId="0" fontId="18" fillId="5" borderId="9" xfId="0" applyFont="1" applyFill="1" applyBorder="1" applyAlignment="1">
      <alignment horizontal="center" vertical="center"/>
    </xf>
    <xf numFmtId="0" fontId="17" fillId="0" borderId="25" xfId="0" applyFont="1" applyBorder="1"/>
    <xf numFmtId="0" fontId="17" fillId="0" borderId="25" xfId="0" applyFont="1" applyBorder="1" applyAlignment="1">
      <alignment horizontal="center" vertical="center" wrapText="1"/>
    </xf>
    <xf numFmtId="0" fontId="17" fillId="0" borderId="10" xfId="0" applyFont="1" applyBorder="1" applyAlignment="1">
      <alignment horizontal="center" vertical="center" wrapText="1"/>
    </xf>
  </cellXfs>
  <cellStyles count="13">
    <cellStyle name="=C:\WINNT35\SYSTEM32\COMMAND.COM 2" xfId="10" xr:uid="{00000000-0005-0000-0000-000000000000}"/>
    <cellStyle name="Comma" xfId="11" builtinId="3"/>
    <cellStyle name="Comma [0] 2" xfId="6" xr:uid="{00000000-0005-0000-0000-000001000000}"/>
    <cellStyle name="Comma 2" xfId="5" xr:uid="{00000000-0005-0000-0000-000002000000}"/>
    <cellStyle name="Comma 3" xfId="7" xr:uid="{00000000-0005-0000-0000-000003000000}"/>
    <cellStyle name="Comma 5 2" xfId="8" xr:uid="{00000000-0005-0000-0000-000004000000}"/>
    <cellStyle name="Currency [0] 2" xfId="4" xr:uid="{00000000-0005-0000-0000-000005000000}"/>
    <cellStyle name="Currency 2" xfId="3" xr:uid="{00000000-0005-0000-0000-000006000000}"/>
    <cellStyle name="Normal" xfId="0" builtinId="0"/>
    <cellStyle name="Normal 2" xfId="1" xr:uid="{00000000-0005-0000-0000-000008000000}"/>
    <cellStyle name="Normal 3" xfId="9" xr:uid="{00000000-0005-0000-0000-000009000000}"/>
    <cellStyle name="Percent" xfId="12" builtinId="5"/>
    <cellStyle name="Percent 2" xfId="2"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47624</xdr:colOff>
      <xdr:row>6</xdr:row>
      <xdr:rowOff>57149</xdr:rowOff>
    </xdr:from>
    <xdr:to>
      <xdr:col>8</xdr:col>
      <xdr:colOff>514349</xdr:colOff>
      <xdr:row>9</xdr:row>
      <xdr:rowOff>66674</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6424" y="1200149"/>
          <a:ext cx="3514725" cy="5619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4:L16"/>
  <sheetViews>
    <sheetView showGridLines="0" workbookViewId="0"/>
  </sheetViews>
  <sheetFormatPr defaultColWidth="8.7109375" defaultRowHeight="14.25" x14ac:dyDescent="0.2"/>
  <cols>
    <col min="1" max="16384" width="8.7109375" style="1"/>
  </cols>
  <sheetData>
    <row r="14" spans="1:12" ht="15" thickBot="1" x14ac:dyDescent="0.25"/>
    <row r="15" spans="1:12" ht="15" customHeight="1" x14ac:dyDescent="0.2">
      <c r="A15" s="177" t="s">
        <v>0</v>
      </c>
      <c r="B15" s="178"/>
      <c r="C15" s="178"/>
      <c r="D15" s="178"/>
      <c r="E15" s="178"/>
      <c r="F15" s="178"/>
      <c r="G15" s="178"/>
      <c r="H15" s="178"/>
      <c r="I15" s="178"/>
      <c r="J15" s="178"/>
      <c r="K15" s="178"/>
      <c r="L15" s="179"/>
    </row>
    <row r="16" spans="1:12" ht="15" thickBot="1" x14ac:dyDescent="0.25">
      <c r="A16" s="180"/>
      <c r="B16" s="181"/>
      <c r="C16" s="181"/>
      <c r="D16" s="181"/>
      <c r="E16" s="181"/>
      <c r="F16" s="181"/>
      <c r="G16" s="181"/>
      <c r="H16" s="181"/>
      <c r="I16" s="181"/>
      <c r="J16" s="181"/>
      <c r="K16" s="181"/>
      <c r="L16" s="182"/>
    </row>
  </sheetData>
  <mergeCells count="1">
    <mergeCell ref="A15:L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6"/>
  <sheetViews>
    <sheetView zoomScaleNormal="100" workbookViewId="0">
      <selection activeCell="B33" sqref="B33"/>
    </sheetView>
  </sheetViews>
  <sheetFormatPr defaultColWidth="8.7109375" defaultRowHeight="14.25" x14ac:dyDescent="0.2"/>
  <cols>
    <col min="1" max="1" width="7" style="6" customWidth="1"/>
    <col min="2" max="2" width="109.140625" style="6" customWidth="1"/>
    <col min="3" max="3" width="8.7109375" style="6" customWidth="1"/>
    <col min="4" max="16384" width="8.7109375" style="6"/>
  </cols>
  <sheetData>
    <row r="2" spans="2:2" ht="27.75" x14ac:dyDescent="0.4">
      <c r="B2" s="2" t="s">
        <v>1</v>
      </c>
    </row>
    <row r="3" spans="2:2" ht="9" customHeight="1" x14ac:dyDescent="0.2"/>
    <row r="4" spans="2:2" ht="18" x14ac:dyDescent="0.2">
      <c r="B4" s="3" t="s">
        <v>2</v>
      </c>
    </row>
    <row r="5" spans="2:2" ht="5.85" customHeight="1" x14ac:dyDescent="0.2">
      <c r="B5" s="3"/>
    </row>
    <row r="6" spans="2:2" ht="36" x14ac:dyDescent="0.2">
      <c r="B6" s="3" t="s">
        <v>3</v>
      </c>
    </row>
    <row r="7" spans="2:2" ht="5.85" customHeight="1" x14ac:dyDescent="0.2">
      <c r="B7" s="3"/>
    </row>
    <row r="8" spans="2:2" ht="27" x14ac:dyDescent="0.2">
      <c r="B8" s="7" t="s">
        <v>4</v>
      </c>
    </row>
    <row r="9" spans="2:2" ht="5.85" customHeight="1" x14ac:dyDescent="0.2">
      <c r="B9" s="3"/>
    </row>
    <row r="10" spans="2:2" x14ac:dyDescent="0.2">
      <c r="B10" s="5" t="s">
        <v>5</v>
      </c>
    </row>
    <row r="11" spans="2:2" ht="18" x14ac:dyDescent="0.2">
      <c r="B11" s="4" t="s">
        <v>6</v>
      </c>
    </row>
    <row r="12" spans="2:2" ht="5.65" customHeight="1" x14ac:dyDescent="0.2">
      <c r="B12" s="4"/>
    </row>
    <row r="13" spans="2:2" ht="17.649999999999999" customHeight="1" x14ac:dyDescent="0.2">
      <c r="B13" s="3" t="s">
        <v>7</v>
      </c>
    </row>
    <row r="14" spans="2:2" ht="5.85" customHeight="1" x14ac:dyDescent="0.2"/>
    <row r="15" spans="2:2" x14ac:dyDescent="0.2">
      <c r="B15" s="5" t="s">
        <v>8</v>
      </c>
    </row>
    <row r="16" spans="2:2" ht="18" x14ac:dyDescent="0.2">
      <c r="B16" s="4" t="s">
        <v>9</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56"/>
  <sheetViews>
    <sheetView showGridLines="0" zoomScale="90" zoomScaleNormal="90" workbookViewId="0">
      <pane xSplit="2" ySplit="5" topLeftCell="C6" activePane="bottomRight" state="frozenSplit"/>
      <selection pane="topRight" activeCell="C1" sqref="C1"/>
      <selection pane="bottomLeft" activeCell="A6" sqref="A6"/>
      <selection pane="bottomRight" activeCell="G22" sqref="G22"/>
    </sheetView>
  </sheetViews>
  <sheetFormatPr defaultColWidth="56.28515625" defaultRowHeight="12.75" x14ac:dyDescent="0.2"/>
  <cols>
    <col min="1" max="1" width="7" style="10" customWidth="1"/>
    <col min="2" max="2" width="76.5703125" style="14" bestFit="1" customWidth="1"/>
    <col min="3" max="3" width="15" style="14" customWidth="1"/>
    <col min="4" max="4" width="12.85546875" style="15" customWidth="1"/>
    <col min="5" max="5" width="11.28515625" style="12" hidden="1" customWidth="1"/>
    <col min="6" max="6" width="10.7109375" style="12" customWidth="1"/>
    <col min="7" max="16384" width="56.28515625" style="12"/>
  </cols>
  <sheetData>
    <row r="1" spans="1:7" ht="12" customHeight="1" x14ac:dyDescent="0.2">
      <c r="A1" s="19" t="s">
        <v>10</v>
      </c>
      <c r="B1" s="21"/>
      <c r="C1" s="21"/>
      <c r="D1" s="42"/>
      <c r="E1" s="48"/>
      <c r="F1" s="20"/>
      <c r="G1" s="152"/>
    </row>
    <row r="2" spans="1:7" ht="12" customHeight="1" x14ac:dyDescent="0.2">
      <c r="A2" s="19" t="s">
        <v>11</v>
      </c>
      <c r="B2" s="21"/>
      <c r="C2" s="21"/>
      <c r="D2" s="42"/>
      <c r="E2" s="48"/>
      <c r="F2" s="20"/>
      <c r="G2" s="152"/>
    </row>
    <row r="3" spans="1:7" s="16" customFormat="1" ht="12" customHeight="1" x14ac:dyDescent="0.2">
      <c r="A3" s="23"/>
      <c r="B3" s="24"/>
      <c r="C3" s="24"/>
      <c r="D3" s="43"/>
      <c r="E3" s="43"/>
      <c r="F3" s="25"/>
      <c r="G3" s="153"/>
    </row>
    <row r="4" spans="1:7" s="16" customFormat="1" ht="12" customHeight="1" x14ac:dyDescent="0.2">
      <c r="A4" s="23"/>
      <c r="B4" s="26"/>
      <c r="C4" s="26"/>
      <c r="D4" s="44"/>
      <c r="E4" s="49"/>
      <c r="F4" s="25"/>
      <c r="G4" s="153"/>
    </row>
    <row r="5" spans="1:7" x14ac:dyDescent="0.2">
      <c r="A5" s="183"/>
      <c r="B5" s="184"/>
      <c r="C5" s="30">
        <v>2026</v>
      </c>
      <c r="D5" s="30">
        <v>2025</v>
      </c>
      <c r="E5" s="9">
        <v>2024</v>
      </c>
      <c r="F5" s="185"/>
      <c r="G5" s="152"/>
    </row>
    <row r="6" spans="1:7" x14ac:dyDescent="0.2">
      <c r="A6" s="183"/>
      <c r="B6" s="184"/>
      <c r="C6" s="45" t="s">
        <v>12</v>
      </c>
      <c r="D6" s="45" t="s">
        <v>12</v>
      </c>
      <c r="E6" s="17" t="s">
        <v>12</v>
      </c>
      <c r="F6" s="185"/>
      <c r="G6" s="152"/>
    </row>
    <row r="7" spans="1:7" x14ac:dyDescent="0.2">
      <c r="A7" s="27"/>
      <c r="B7" s="29"/>
      <c r="C7" s="29"/>
      <c r="D7" s="46"/>
      <c r="E7" s="11"/>
      <c r="F7" s="20"/>
      <c r="G7" s="152"/>
    </row>
    <row r="8" spans="1:7" ht="15" x14ac:dyDescent="0.25">
      <c r="A8" s="27"/>
      <c r="B8" s="28" t="s">
        <v>13</v>
      </c>
      <c r="C8" s="154">
        <v>3895</v>
      </c>
      <c r="D8" s="155">
        <v>3953</v>
      </c>
      <c r="E8" s="53">
        <v>4119</v>
      </c>
      <c r="F8" s="20"/>
      <c r="G8"/>
    </row>
    <row r="9" spans="1:7" ht="15" x14ac:dyDescent="0.25">
      <c r="A9" s="27"/>
      <c r="B9" s="13" t="s">
        <v>14</v>
      </c>
      <c r="C9" s="156"/>
      <c r="D9" s="157"/>
      <c r="E9" s="54"/>
      <c r="F9" s="20"/>
      <c r="G9"/>
    </row>
    <row r="10" spans="1:7" ht="15" x14ac:dyDescent="0.25">
      <c r="A10" s="27"/>
      <c r="B10" s="20" t="s">
        <v>15</v>
      </c>
      <c r="C10" s="156">
        <v>-432</v>
      </c>
      <c r="D10" s="157">
        <v>-466</v>
      </c>
      <c r="E10" s="54">
        <v>-386</v>
      </c>
      <c r="F10" s="20"/>
      <c r="G10"/>
    </row>
    <row r="11" spans="1:7" ht="15" x14ac:dyDescent="0.25">
      <c r="A11" s="27"/>
      <c r="B11" s="20" t="s">
        <v>16</v>
      </c>
      <c r="C11" s="156">
        <v>-808</v>
      </c>
      <c r="D11" s="157">
        <v>-662</v>
      </c>
      <c r="E11" s="54">
        <v>-421</v>
      </c>
      <c r="F11" s="20"/>
      <c r="G11"/>
    </row>
    <row r="12" spans="1:7" ht="15" x14ac:dyDescent="0.25">
      <c r="A12" s="27"/>
      <c r="B12" s="20" t="s">
        <v>17</v>
      </c>
      <c r="C12" s="156">
        <v>-229</v>
      </c>
      <c r="D12" s="157">
        <v>-668</v>
      </c>
      <c r="E12" s="54">
        <v>-964</v>
      </c>
      <c r="F12" s="20"/>
      <c r="G12"/>
    </row>
    <row r="13" spans="1:7" ht="15" x14ac:dyDescent="0.25">
      <c r="A13" s="27"/>
      <c r="B13" s="20" t="s">
        <v>18</v>
      </c>
      <c r="C13" s="156">
        <v>-94</v>
      </c>
      <c r="D13" s="157">
        <v>-126</v>
      </c>
      <c r="E13" s="54">
        <v>-147</v>
      </c>
      <c r="F13" s="20"/>
      <c r="G13"/>
    </row>
    <row r="14" spans="1:7" ht="15" x14ac:dyDescent="0.25">
      <c r="A14" s="27"/>
      <c r="B14" s="13" t="s">
        <v>19</v>
      </c>
      <c r="C14" s="158">
        <f>SUM(C10:C13)</f>
        <v>-1563</v>
      </c>
      <c r="D14" s="159">
        <f>SUM(D10:D13)</f>
        <v>-1922</v>
      </c>
      <c r="E14" s="55">
        <v>-1918</v>
      </c>
      <c r="F14" s="20"/>
      <c r="G14"/>
    </row>
    <row r="15" spans="1:7" ht="15" x14ac:dyDescent="0.25">
      <c r="A15" s="27"/>
      <c r="B15" s="20"/>
      <c r="C15" s="156"/>
      <c r="D15" s="157"/>
      <c r="E15" s="54"/>
      <c r="F15" s="20"/>
      <c r="G15"/>
    </row>
    <row r="16" spans="1:7" ht="15" x14ac:dyDescent="0.25">
      <c r="A16" s="27"/>
      <c r="B16" s="20" t="s">
        <v>20</v>
      </c>
      <c r="C16" s="156">
        <v>-1039</v>
      </c>
      <c r="D16" s="157">
        <v>-936</v>
      </c>
      <c r="E16" s="54">
        <v>-931</v>
      </c>
      <c r="F16" s="20"/>
      <c r="G16"/>
    </row>
    <row r="17" spans="1:7" ht="15" x14ac:dyDescent="0.25">
      <c r="A17" s="27"/>
      <c r="B17" s="20" t="s">
        <v>21</v>
      </c>
      <c r="C17" s="156">
        <v>-123</v>
      </c>
      <c r="D17" s="157">
        <v>-161</v>
      </c>
      <c r="E17" s="54">
        <v>-138</v>
      </c>
      <c r="F17" s="20"/>
      <c r="G17"/>
    </row>
    <row r="18" spans="1:7" ht="15" x14ac:dyDescent="0.25">
      <c r="A18" s="27"/>
      <c r="B18" s="13" t="s">
        <v>22</v>
      </c>
      <c r="C18" s="158">
        <f>SUM(C16:C17)</f>
        <v>-1162</v>
      </c>
      <c r="D18" s="159">
        <v>-1097</v>
      </c>
      <c r="E18" s="55">
        <v>-1069</v>
      </c>
      <c r="F18" s="20"/>
      <c r="G18"/>
    </row>
    <row r="19" spans="1:7" ht="15" x14ac:dyDescent="0.25">
      <c r="A19" s="27"/>
      <c r="B19" s="20"/>
      <c r="C19" s="156"/>
      <c r="D19" s="157"/>
      <c r="E19" s="54"/>
      <c r="F19" s="20"/>
      <c r="G19"/>
    </row>
    <row r="20" spans="1:7" ht="15" x14ac:dyDescent="0.25">
      <c r="A20" s="27"/>
      <c r="B20" s="20" t="s">
        <v>23</v>
      </c>
      <c r="C20" s="156">
        <v>-735</v>
      </c>
      <c r="D20" s="157">
        <v>-735</v>
      </c>
      <c r="E20" s="54">
        <v>-404</v>
      </c>
      <c r="F20" s="20"/>
      <c r="G20"/>
    </row>
    <row r="21" spans="1:7" ht="15" x14ac:dyDescent="0.25">
      <c r="A21" s="27"/>
      <c r="B21" s="31" t="s">
        <v>24</v>
      </c>
      <c r="C21" s="156">
        <v>-92</v>
      </c>
      <c r="D21" s="157">
        <v>-81</v>
      </c>
      <c r="E21" s="54">
        <v>-349</v>
      </c>
      <c r="F21" s="20"/>
      <c r="G21"/>
    </row>
    <row r="22" spans="1:7" ht="15" x14ac:dyDescent="0.25">
      <c r="A22" s="27"/>
      <c r="B22" s="31" t="s">
        <v>25</v>
      </c>
      <c r="C22" s="156">
        <v>10</v>
      </c>
      <c r="D22" s="157">
        <v>0</v>
      </c>
      <c r="E22" s="54">
        <v>0</v>
      </c>
      <c r="F22" s="20"/>
      <c r="G22"/>
    </row>
    <row r="23" spans="1:7" ht="15" x14ac:dyDescent="0.25">
      <c r="A23" s="27"/>
      <c r="B23" s="13" t="s">
        <v>26</v>
      </c>
      <c r="C23" s="160">
        <f>SUM(C18:C22)+C14+C8</f>
        <v>353</v>
      </c>
      <c r="D23" s="161">
        <v>118</v>
      </c>
      <c r="E23" s="56">
        <v>379</v>
      </c>
      <c r="F23" s="20"/>
      <c r="G23"/>
    </row>
    <row r="24" spans="1:7" ht="15" x14ac:dyDescent="0.25">
      <c r="A24" s="27"/>
      <c r="B24" s="20"/>
      <c r="C24" s="156"/>
      <c r="D24" s="157"/>
      <c r="E24" s="54"/>
      <c r="F24" s="20"/>
      <c r="G24"/>
    </row>
    <row r="25" spans="1:7" ht="15" x14ac:dyDescent="0.25">
      <c r="A25" s="27"/>
      <c r="B25" s="20" t="s">
        <v>27</v>
      </c>
      <c r="C25" s="156">
        <v>79</v>
      </c>
      <c r="D25" s="157">
        <v>60</v>
      </c>
      <c r="E25" s="54">
        <v>-3</v>
      </c>
      <c r="F25" s="20"/>
      <c r="G25"/>
    </row>
    <row r="26" spans="1:7" ht="15" x14ac:dyDescent="0.25">
      <c r="A26" s="27"/>
      <c r="B26" s="13" t="s">
        <v>28</v>
      </c>
      <c r="C26" s="160">
        <f>C23+C25</f>
        <v>432</v>
      </c>
      <c r="D26" s="161">
        <v>178</v>
      </c>
      <c r="E26" s="56">
        <v>376</v>
      </c>
      <c r="F26" s="20"/>
      <c r="G26"/>
    </row>
    <row r="27" spans="1:7" ht="15" x14ac:dyDescent="0.25">
      <c r="A27" s="27"/>
      <c r="B27" s="20"/>
      <c r="C27" s="156"/>
      <c r="D27" s="157"/>
      <c r="E27" s="54"/>
      <c r="F27" s="20"/>
      <c r="G27"/>
    </row>
    <row r="28" spans="1:7" ht="15" x14ac:dyDescent="0.25">
      <c r="A28" s="27"/>
      <c r="B28" s="20" t="s">
        <v>29</v>
      </c>
      <c r="C28" s="156"/>
      <c r="D28" s="157"/>
      <c r="E28" s="54"/>
      <c r="F28" s="20"/>
      <c r="G28"/>
    </row>
    <row r="29" spans="1:7" x14ac:dyDescent="0.2">
      <c r="A29" s="27"/>
      <c r="B29" s="20" t="s">
        <v>30</v>
      </c>
      <c r="C29" s="156"/>
      <c r="D29" s="157"/>
      <c r="E29" s="54"/>
      <c r="F29" s="20"/>
      <c r="G29" s="152"/>
    </row>
    <row r="30" spans="1:7" x14ac:dyDescent="0.2">
      <c r="A30" s="27"/>
      <c r="B30" s="20" t="s">
        <v>31</v>
      </c>
      <c r="C30" s="156">
        <v>317</v>
      </c>
      <c r="D30" s="157">
        <v>-187</v>
      </c>
      <c r="E30" s="54">
        <v>-154</v>
      </c>
      <c r="F30" s="20"/>
      <c r="G30" s="152"/>
    </row>
    <row r="31" spans="1:7" x14ac:dyDescent="0.2">
      <c r="A31" s="27"/>
      <c r="B31" s="20" t="s">
        <v>32</v>
      </c>
      <c r="C31" s="156">
        <v>49</v>
      </c>
      <c r="D31" s="157">
        <v>320</v>
      </c>
      <c r="E31" s="54">
        <v>480</v>
      </c>
      <c r="F31" s="20"/>
      <c r="G31" s="152"/>
    </row>
    <row r="32" spans="1:7" x14ac:dyDescent="0.2">
      <c r="A32" s="27"/>
      <c r="B32" s="13" t="s">
        <v>33</v>
      </c>
      <c r="C32" s="160">
        <f>C30+C31</f>
        <v>366</v>
      </c>
      <c r="D32" s="161">
        <v>133</v>
      </c>
      <c r="E32" s="56">
        <v>326</v>
      </c>
      <c r="F32" s="20"/>
      <c r="G32" s="152"/>
    </row>
    <row r="33" spans="1:6" x14ac:dyDescent="0.2">
      <c r="A33" s="27"/>
      <c r="B33" s="20" t="s">
        <v>34</v>
      </c>
      <c r="C33" s="156">
        <v>66</v>
      </c>
      <c r="D33" s="157">
        <v>45</v>
      </c>
      <c r="E33" s="54">
        <v>50</v>
      </c>
      <c r="F33" s="20"/>
    </row>
    <row r="34" spans="1:6" x14ac:dyDescent="0.2">
      <c r="A34" s="27"/>
      <c r="B34" s="13" t="s">
        <v>28</v>
      </c>
      <c r="C34" s="160">
        <f>C32+C33</f>
        <v>432</v>
      </c>
      <c r="D34" s="161">
        <v>178</v>
      </c>
      <c r="E34" s="56">
        <v>376</v>
      </c>
      <c r="F34" s="20"/>
    </row>
    <row r="35" spans="1:6" ht="12" customHeight="1" x14ac:dyDescent="0.2">
      <c r="A35" s="27"/>
      <c r="B35" s="32"/>
      <c r="C35" s="162"/>
      <c r="D35" s="163"/>
      <c r="E35" s="57"/>
      <c r="F35" s="20"/>
    </row>
    <row r="36" spans="1:6" x14ac:dyDescent="0.2">
      <c r="A36" s="27"/>
      <c r="B36" s="13" t="s">
        <v>35</v>
      </c>
      <c r="C36" s="156"/>
      <c r="D36" s="157"/>
      <c r="E36" s="54"/>
      <c r="F36" s="20"/>
    </row>
    <row r="37" spans="1:6" x14ac:dyDescent="0.2">
      <c r="A37" s="27"/>
      <c r="B37" s="40" t="s">
        <v>36</v>
      </c>
      <c r="C37" s="156">
        <v>-3</v>
      </c>
      <c r="D37" s="157">
        <v>0</v>
      </c>
      <c r="E37" s="54">
        <v>0</v>
      </c>
      <c r="F37" s="20"/>
    </row>
    <row r="38" spans="1:6" x14ac:dyDescent="0.2">
      <c r="A38" s="27"/>
      <c r="B38" s="13" t="s">
        <v>37</v>
      </c>
      <c r="C38" s="156"/>
      <c r="D38" s="157"/>
      <c r="E38" s="54"/>
      <c r="F38" s="20"/>
    </row>
    <row r="39" spans="1:6" x14ac:dyDescent="0.2">
      <c r="A39" s="27"/>
      <c r="B39" s="20" t="s">
        <v>38</v>
      </c>
      <c r="C39" s="156">
        <v>259</v>
      </c>
      <c r="D39" s="157">
        <v>-104</v>
      </c>
      <c r="E39" s="54">
        <v>-13</v>
      </c>
      <c r="F39" s="20"/>
    </row>
    <row r="40" spans="1:6" x14ac:dyDescent="0.2">
      <c r="A40" s="27"/>
      <c r="B40" s="20" t="s">
        <v>39</v>
      </c>
      <c r="C40" s="156">
        <v>-12</v>
      </c>
      <c r="D40" s="157">
        <v>-20</v>
      </c>
      <c r="E40" s="54">
        <v>-35</v>
      </c>
      <c r="F40" s="20"/>
    </row>
    <row r="41" spans="1:6" x14ac:dyDescent="0.2">
      <c r="A41" s="27"/>
      <c r="B41" s="20" t="s">
        <v>40</v>
      </c>
      <c r="C41" s="156">
        <v>77</v>
      </c>
      <c r="D41" s="157">
        <v>-107</v>
      </c>
      <c r="E41" s="54">
        <v>-68</v>
      </c>
      <c r="F41" s="20"/>
    </row>
    <row r="42" spans="1:6" x14ac:dyDescent="0.2">
      <c r="A42" s="27"/>
      <c r="B42" s="31" t="s">
        <v>41</v>
      </c>
      <c r="C42" s="156">
        <v>-119</v>
      </c>
      <c r="D42" s="157">
        <v>30</v>
      </c>
      <c r="E42" s="54">
        <v>0</v>
      </c>
      <c r="F42" s="20"/>
    </row>
    <row r="43" spans="1:6" x14ac:dyDescent="0.2">
      <c r="A43" s="27"/>
      <c r="B43" s="13" t="s">
        <v>42</v>
      </c>
      <c r="C43" s="158">
        <f>SUM(C37:C42)</f>
        <v>202</v>
      </c>
      <c r="D43" s="159">
        <v>-201</v>
      </c>
      <c r="E43" s="55">
        <v>-116</v>
      </c>
      <c r="F43" s="20"/>
    </row>
    <row r="44" spans="1:6" x14ac:dyDescent="0.2">
      <c r="A44" s="27"/>
      <c r="B44" s="13" t="s">
        <v>43</v>
      </c>
      <c r="C44" s="160">
        <f>C34+C43</f>
        <v>634</v>
      </c>
      <c r="D44" s="161">
        <v>-23</v>
      </c>
      <c r="E44" s="56">
        <v>260</v>
      </c>
      <c r="F44" s="20"/>
    </row>
    <row r="45" spans="1:6" x14ac:dyDescent="0.2">
      <c r="A45" s="27"/>
      <c r="B45" s="20"/>
      <c r="C45" s="156"/>
      <c r="D45" s="157"/>
      <c r="E45" s="54"/>
      <c r="F45" s="20"/>
    </row>
    <row r="46" spans="1:6" x14ac:dyDescent="0.2">
      <c r="A46" s="27"/>
      <c r="B46" s="13" t="s">
        <v>44</v>
      </c>
      <c r="C46" s="156"/>
      <c r="D46" s="157"/>
      <c r="E46" s="54"/>
      <c r="F46" s="20"/>
    </row>
    <row r="47" spans="1:6" x14ac:dyDescent="0.2">
      <c r="A47" s="27"/>
      <c r="B47" s="20" t="s">
        <v>30</v>
      </c>
      <c r="C47" s="156"/>
      <c r="D47" s="157"/>
      <c r="E47" s="54"/>
      <c r="F47" s="20"/>
    </row>
    <row r="48" spans="1:6" x14ac:dyDescent="0.2">
      <c r="A48" s="27"/>
      <c r="B48" s="20" t="s">
        <v>45</v>
      </c>
      <c r="C48" s="156">
        <v>501</v>
      </c>
      <c r="D48" s="157">
        <v>-250</v>
      </c>
      <c r="E48" s="54">
        <v>-139</v>
      </c>
      <c r="F48" s="20"/>
    </row>
    <row r="49" spans="1:6" x14ac:dyDescent="0.2">
      <c r="A49" s="27"/>
      <c r="B49" s="20" t="s">
        <v>32</v>
      </c>
      <c r="C49" s="156">
        <v>34</v>
      </c>
      <c r="D49" s="157">
        <v>190</v>
      </c>
      <c r="E49" s="54">
        <v>354</v>
      </c>
      <c r="F49" s="20"/>
    </row>
    <row r="50" spans="1:6" x14ac:dyDescent="0.2">
      <c r="A50" s="27"/>
      <c r="B50" s="20" t="s">
        <v>46</v>
      </c>
      <c r="C50" s="156">
        <v>99</v>
      </c>
      <c r="D50" s="157">
        <v>37</v>
      </c>
      <c r="E50" s="54">
        <v>45</v>
      </c>
      <c r="F50" s="20"/>
    </row>
    <row r="51" spans="1:6" ht="13.5" thickBot="1" x14ac:dyDescent="0.25">
      <c r="A51" s="27"/>
      <c r="B51" s="13" t="s">
        <v>43</v>
      </c>
      <c r="C51" s="164">
        <f>SUM(C48:C50)</f>
        <v>634</v>
      </c>
      <c r="D51" s="165">
        <v>-23</v>
      </c>
      <c r="E51" s="58">
        <v>260</v>
      </c>
      <c r="F51" s="20"/>
    </row>
    <row r="52" spans="1:6" ht="34.5" thickTop="1" x14ac:dyDescent="0.2">
      <c r="A52" s="27"/>
      <c r="B52" s="147" t="s">
        <v>47</v>
      </c>
      <c r="C52" s="147"/>
      <c r="D52" s="148"/>
      <c r="E52" s="146"/>
      <c r="F52" s="20"/>
    </row>
    <row r="53" spans="1:6" x14ac:dyDescent="0.2">
      <c r="A53" s="27"/>
      <c r="B53" s="33"/>
      <c r="C53" s="33"/>
      <c r="D53" s="47"/>
      <c r="E53" s="18"/>
      <c r="F53" s="20"/>
    </row>
    <row r="54" spans="1:6" x14ac:dyDescent="0.2">
      <c r="A54" s="27"/>
      <c r="B54" s="33"/>
      <c r="C54" s="33"/>
      <c r="D54" s="47"/>
      <c r="E54" s="48"/>
      <c r="F54" s="20"/>
    </row>
    <row r="55" spans="1:6" x14ac:dyDescent="0.2">
      <c r="A55" s="27"/>
      <c r="B55" s="33"/>
      <c r="C55" s="33"/>
      <c r="D55" s="47"/>
      <c r="E55" s="48"/>
      <c r="F55" s="20"/>
    </row>
    <row r="56" spans="1:6" x14ac:dyDescent="0.2">
      <c r="A56" s="27"/>
      <c r="B56" s="33"/>
      <c r="C56" s="33"/>
      <c r="D56" s="47"/>
      <c r="E56" s="48"/>
      <c r="F56" s="20"/>
    </row>
  </sheetData>
  <mergeCells count="3">
    <mergeCell ref="A5:A6"/>
    <mergeCell ref="B5:B6"/>
    <mergeCell ref="F5:F6"/>
  </mergeCells>
  <pageMargins left="0.7" right="0.7" top="0.75" bottom="0.75" header="0.3" footer="0.3"/>
  <pageSetup paperSize="9" orientation="portrait" verticalDpi="0" r:id="rId1"/>
  <customProperties>
    <customPr name="SheetOptions" r:id="rId2"/>
    <customPr name="WORKBKFUNCTIONCACHE"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62"/>
  <sheetViews>
    <sheetView showGridLines="0" zoomScale="90" zoomScaleNormal="90" workbookViewId="0">
      <pane xSplit="2" ySplit="5" topLeftCell="C6" activePane="bottomRight" state="frozen"/>
      <selection pane="topRight" activeCell="C1" sqref="C1"/>
      <selection pane="bottomLeft" activeCell="A6" sqref="A6"/>
      <selection pane="bottomRight" activeCell="D60" sqref="D60"/>
    </sheetView>
  </sheetViews>
  <sheetFormatPr defaultColWidth="8.7109375" defaultRowHeight="12.75" x14ac:dyDescent="0.2"/>
  <cols>
    <col min="1" max="1" width="7" style="8" customWidth="1"/>
    <col min="2" max="2" width="60.5703125" style="8" bestFit="1" customWidth="1"/>
    <col min="3" max="3" width="15.5703125" style="8" customWidth="1"/>
    <col min="4" max="4" width="11.28515625" style="8" customWidth="1"/>
    <col min="5" max="5" width="11.28515625" style="8" hidden="1" customWidth="1"/>
    <col min="6" max="6" width="8.7109375" style="8"/>
    <col min="7" max="7" width="10.28515625" style="8" bestFit="1" customWidth="1"/>
    <col min="8" max="16384" width="8.7109375" style="8"/>
  </cols>
  <sheetData>
    <row r="1" spans="1:14" ht="12" customHeight="1" x14ac:dyDescent="0.2">
      <c r="A1" s="19" t="s">
        <v>10</v>
      </c>
      <c r="B1" s="27"/>
      <c r="C1" s="27"/>
      <c r="D1" s="40"/>
      <c r="E1" s="40"/>
      <c r="F1" s="20"/>
      <c r="G1" s="20"/>
      <c r="H1" s="20"/>
      <c r="I1" s="20"/>
      <c r="J1" s="20"/>
      <c r="K1" s="20"/>
      <c r="L1" s="20"/>
      <c r="M1" s="20"/>
      <c r="N1" s="20"/>
    </row>
    <row r="2" spans="1:14" ht="12" customHeight="1" x14ac:dyDescent="0.2">
      <c r="A2" s="19" t="s">
        <v>48</v>
      </c>
      <c r="B2" s="27"/>
      <c r="C2" s="27"/>
      <c r="D2" s="40"/>
      <c r="E2" s="40"/>
      <c r="F2" s="20"/>
      <c r="G2" s="20"/>
      <c r="H2" s="20"/>
      <c r="I2" s="20"/>
      <c r="J2" s="20"/>
      <c r="K2" s="20"/>
      <c r="L2" s="20"/>
      <c r="M2" s="20"/>
      <c r="N2" s="20"/>
    </row>
    <row r="3" spans="1:14" ht="12" customHeight="1" x14ac:dyDescent="0.2">
      <c r="A3" s="35"/>
      <c r="B3" s="35"/>
      <c r="C3" s="35"/>
      <c r="D3" s="41"/>
      <c r="E3" s="41"/>
      <c r="F3" s="20"/>
      <c r="G3" s="20"/>
      <c r="H3" s="20"/>
      <c r="I3" s="20"/>
      <c r="J3" s="20"/>
      <c r="K3" s="20"/>
      <c r="L3" s="20"/>
      <c r="M3" s="20"/>
      <c r="N3" s="20"/>
    </row>
    <row r="4" spans="1:14" ht="12" customHeight="1" x14ac:dyDescent="0.2">
      <c r="A4" s="27"/>
      <c r="B4" s="26"/>
      <c r="C4" s="26"/>
      <c r="D4" s="40"/>
      <c r="E4" s="40"/>
      <c r="F4" s="20"/>
      <c r="G4" s="20"/>
      <c r="H4" s="20"/>
      <c r="I4" s="20"/>
      <c r="J4" s="20"/>
      <c r="K4" s="20"/>
      <c r="L4" s="20"/>
      <c r="M4" s="20"/>
      <c r="N4" s="20"/>
    </row>
    <row r="5" spans="1:14" x14ac:dyDescent="0.2">
      <c r="A5" s="183"/>
      <c r="B5" s="184"/>
      <c r="C5" s="30">
        <v>2026</v>
      </c>
      <c r="D5" s="9">
        <v>2025</v>
      </c>
      <c r="E5" s="9">
        <v>2024</v>
      </c>
      <c r="F5" s="185"/>
      <c r="G5" s="185"/>
      <c r="H5" s="185"/>
      <c r="I5" s="185"/>
      <c r="J5" s="185"/>
      <c r="K5" s="185"/>
      <c r="L5" s="185"/>
      <c r="M5" s="185"/>
      <c r="N5" s="185"/>
    </row>
    <row r="6" spans="1:14" x14ac:dyDescent="0.2">
      <c r="A6" s="183"/>
      <c r="B6" s="184"/>
      <c r="C6" s="9" t="s">
        <v>12</v>
      </c>
      <c r="D6" s="9" t="s">
        <v>12</v>
      </c>
      <c r="E6" s="9" t="s">
        <v>12</v>
      </c>
      <c r="F6" s="185"/>
      <c r="G6" s="185"/>
      <c r="H6" s="185"/>
      <c r="I6" s="185"/>
      <c r="J6" s="185"/>
      <c r="K6" s="185"/>
      <c r="L6" s="185"/>
      <c r="M6" s="185"/>
      <c r="N6" s="185"/>
    </row>
    <row r="7" spans="1:14" x14ac:dyDescent="0.2">
      <c r="A7" s="27"/>
      <c r="B7" s="29"/>
      <c r="C7" s="29"/>
      <c r="D7" s="9"/>
      <c r="E7" s="9"/>
      <c r="F7" s="20"/>
      <c r="G7" s="20"/>
      <c r="H7" s="20"/>
      <c r="I7" s="20"/>
      <c r="J7" s="20"/>
      <c r="K7" s="20"/>
      <c r="L7" s="20"/>
      <c r="M7" s="20"/>
      <c r="N7" s="20"/>
    </row>
    <row r="8" spans="1:14" x14ac:dyDescent="0.2">
      <c r="A8" s="27"/>
      <c r="B8" s="13" t="s">
        <v>49</v>
      </c>
      <c r="C8" s="166"/>
      <c r="D8" s="20"/>
      <c r="E8" s="20"/>
      <c r="F8" s="20"/>
      <c r="G8" s="20"/>
      <c r="H8" s="20"/>
      <c r="I8" s="20"/>
      <c r="J8" s="20"/>
      <c r="K8" s="20"/>
      <c r="L8" s="20"/>
      <c r="M8" s="20"/>
      <c r="N8" s="20"/>
    </row>
    <row r="9" spans="1:14" x14ac:dyDescent="0.2">
      <c r="A9" s="27"/>
      <c r="B9" s="13" t="s">
        <v>50</v>
      </c>
      <c r="C9" s="166"/>
      <c r="D9" s="20"/>
      <c r="E9" s="20"/>
      <c r="F9" s="20"/>
      <c r="G9" s="20"/>
      <c r="H9" s="20"/>
      <c r="I9" s="20"/>
      <c r="J9" s="20"/>
      <c r="K9" s="20"/>
      <c r="L9" s="20"/>
      <c r="M9" s="20"/>
      <c r="N9" s="20"/>
    </row>
    <row r="10" spans="1:14" x14ac:dyDescent="0.2">
      <c r="A10" s="27"/>
      <c r="B10" s="20" t="s">
        <v>51</v>
      </c>
      <c r="C10" s="167">
        <v>2060</v>
      </c>
      <c r="D10" s="168">
        <v>1727</v>
      </c>
      <c r="E10" s="62">
        <v>2041</v>
      </c>
      <c r="F10" s="20"/>
      <c r="G10" s="20"/>
      <c r="H10" s="20"/>
      <c r="I10" s="20"/>
      <c r="J10" s="20"/>
      <c r="K10" s="20"/>
      <c r="L10" s="20"/>
      <c r="M10" s="20"/>
      <c r="N10" s="20"/>
    </row>
    <row r="11" spans="1:14" x14ac:dyDescent="0.2">
      <c r="A11" s="27"/>
      <c r="B11" s="20" t="s">
        <v>52</v>
      </c>
      <c r="C11" s="169">
        <v>544</v>
      </c>
      <c r="D11" s="63">
        <v>458</v>
      </c>
      <c r="E11" s="63">
        <v>628</v>
      </c>
      <c r="F11" s="20"/>
      <c r="G11" s="20"/>
      <c r="H11" s="20"/>
      <c r="I11" s="20"/>
      <c r="J11" s="20"/>
      <c r="K11" s="20"/>
      <c r="L11" s="20"/>
      <c r="M11" s="20"/>
      <c r="N11" s="20"/>
    </row>
    <row r="12" spans="1:14" x14ac:dyDescent="0.2">
      <c r="A12" s="27"/>
      <c r="B12" s="20" t="s">
        <v>53</v>
      </c>
      <c r="C12" s="169">
        <v>155</v>
      </c>
      <c r="D12" s="63">
        <v>163</v>
      </c>
      <c r="E12" s="63">
        <v>137</v>
      </c>
      <c r="F12" s="20"/>
      <c r="G12" s="20"/>
      <c r="H12" s="20"/>
      <c r="I12" s="20"/>
      <c r="J12" s="20"/>
      <c r="K12" s="20"/>
      <c r="L12" s="20"/>
      <c r="M12" s="20"/>
      <c r="N12" s="20"/>
    </row>
    <row r="13" spans="1:14" x14ac:dyDescent="0.2">
      <c r="A13" s="27"/>
      <c r="B13" s="20" t="s">
        <v>54</v>
      </c>
      <c r="C13" s="170">
        <v>0</v>
      </c>
      <c r="D13" s="63">
        <v>5</v>
      </c>
      <c r="E13" s="63">
        <v>4</v>
      </c>
      <c r="F13" s="20"/>
      <c r="G13" s="20"/>
      <c r="H13" s="20"/>
      <c r="I13" s="20"/>
      <c r="J13" s="20"/>
      <c r="K13" s="20"/>
      <c r="L13" s="20"/>
      <c r="M13" s="20"/>
      <c r="N13" s="20"/>
    </row>
    <row r="14" spans="1:14" x14ac:dyDescent="0.2">
      <c r="A14" s="27"/>
      <c r="B14" s="13" t="s">
        <v>55</v>
      </c>
      <c r="C14" s="171">
        <f>SUM(C10:C13)</f>
        <v>2759</v>
      </c>
      <c r="D14" s="60">
        <v>2353</v>
      </c>
      <c r="E14" s="60">
        <v>2810</v>
      </c>
      <c r="F14" s="20"/>
      <c r="G14" s="20"/>
      <c r="H14" s="20"/>
      <c r="I14" s="20"/>
      <c r="J14" s="20"/>
      <c r="K14" s="20"/>
      <c r="L14" s="20"/>
      <c r="M14" s="20"/>
      <c r="N14" s="20"/>
    </row>
    <row r="15" spans="1:14" x14ac:dyDescent="0.2">
      <c r="A15" s="27"/>
      <c r="B15" s="20"/>
      <c r="C15" s="172"/>
      <c r="D15" s="59"/>
      <c r="E15" s="59"/>
      <c r="F15" s="20"/>
      <c r="G15" s="20"/>
      <c r="H15" s="20"/>
      <c r="I15" s="20"/>
      <c r="J15" s="20"/>
      <c r="K15" s="20"/>
      <c r="L15" s="20"/>
      <c r="M15" s="20"/>
      <c r="N15" s="20"/>
    </row>
    <row r="16" spans="1:14" x14ac:dyDescent="0.2">
      <c r="A16" s="27"/>
      <c r="B16" s="13" t="s">
        <v>56</v>
      </c>
      <c r="C16" s="172"/>
      <c r="D16" s="59"/>
      <c r="E16" s="59"/>
      <c r="F16" s="20"/>
      <c r="G16" s="20"/>
      <c r="H16" s="20"/>
      <c r="I16" s="20"/>
      <c r="J16" s="20"/>
      <c r="K16" s="20"/>
      <c r="L16" s="20"/>
      <c r="M16" s="20"/>
      <c r="N16" s="20"/>
    </row>
    <row r="17" spans="1:14" x14ac:dyDescent="0.2">
      <c r="A17" s="27"/>
      <c r="B17" s="20" t="s">
        <v>57</v>
      </c>
      <c r="C17" s="169">
        <v>8466</v>
      </c>
      <c r="D17" s="63">
        <v>9157</v>
      </c>
      <c r="E17" s="63">
        <v>9820</v>
      </c>
      <c r="F17" s="20"/>
      <c r="G17" s="20"/>
      <c r="H17" s="20"/>
      <c r="I17" s="20"/>
      <c r="J17" s="20"/>
      <c r="K17" s="20"/>
      <c r="L17" s="20"/>
      <c r="M17" s="20"/>
      <c r="N17" s="20"/>
    </row>
    <row r="18" spans="1:14" x14ac:dyDescent="0.2">
      <c r="A18" s="27"/>
      <c r="B18" s="20" t="s">
        <v>58</v>
      </c>
      <c r="C18" s="169">
        <v>2059</v>
      </c>
      <c r="D18" s="63">
        <v>2025</v>
      </c>
      <c r="E18" s="63">
        <v>2007</v>
      </c>
      <c r="F18" s="20"/>
      <c r="G18" s="20"/>
      <c r="H18" s="20"/>
      <c r="I18" s="20"/>
      <c r="J18" s="20"/>
      <c r="K18" s="20"/>
      <c r="L18" s="20"/>
      <c r="M18" s="20"/>
      <c r="N18" s="20"/>
    </row>
    <row r="19" spans="1:14" x14ac:dyDescent="0.2">
      <c r="A19" s="27"/>
      <c r="B19" s="20" t="s">
        <v>53</v>
      </c>
      <c r="C19" s="169">
        <v>796</v>
      </c>
      <c r="D19" s="63">
        <v>1364</v>
      </c>
      <c r="E19" s="63">
        <v>1036</v>
      </c>
      <c r="F19" s="20"/>
      <c r="G19" s="20"/>
      <c r="H19" s="20"/>
      <c r="I19" s="20"/>
      <c r="J19" s="20"/>
      <c r="K19" s="20"/>
      <c r="L19" s="20"/>
      <c r="M19" s="20"/>
      <c r="N19" s="20"/>
    </row>
    <row r="20" spans="1:14" x14ac:dyDescent="0.2">
      <c r="A20" s="27"/>
      <c r="B20" s="20" t="s">
        <v>59</v>
      </c>
      <c r="C20" s="169">
        <v>505</v>
      </c>
      <c r="D20" s="63">
        <v>485</v>
      </c>
      <c r="E20" s="63">
        <v>498</v>
      </c>
      <c r="F20" s="20"/>
      <c r="G20" s="20"/>
      <c r="H20" s="20"/>
      <c r="I20" s="20"/>
      <c r="J20" s="20"/>
      <c r="K20" s="20"/>
      <c r="L20" s="20"/>
      <c r="M20" s="20"/>
      <c r="N20" s="20"/>
    </row>
    <row r="21" spans="1:14" x14ac:dyDescent="0.2">
      <c r="A21" s="27"/>
      <c r="B21" s="20" t="s">
        <v>60</v>
      </c>
      <c r="C21" s="169">
        <v>742</v>
      </c>
      <c r="D21" s="63">
        <v>996</v>
      </c>
      <c r="E21" s="63">
        <v>950</v>
      </c>
      <c r="F21" s="39"/>
      <c r="G21" s="20"/>
      <c r="H21" s="20"/>
      <c r="I21" s="20"/>
      <c r="J21" s="20"/>
      <c r="K21" s="20"/>
      <c r="L21" s="20"/>
      <c r="M21" s="20"/>
      <c r="N21" s="20"/>
    </row>
    <row r="22" spans="1:14" x14ac:dyDescent="0.2">
      <c r="A22" s="27"/>
      <c r="B22" s="20" t="s">
        <v>61</v>
      </c>
      <c r="C22" s="169">
        <v>466</v>
      </c>
      <c r="D22" s="63">
        <v>466</v>
      </c>
      <c r="E22" s="63">
        <v>466</v>
      </c>
      <c r="F22" s="20"/>
      <c r="G22" s="20"/>
      <c r="H22" s="20"/>
      <c r="I22" s="20"/>
      <c r="J22" s="20"/>
      <c r="K22" s="20"/>
      <c r="L22" s="20"/>
      <c r="M22" s="20"/>
      <c r="N22" s="20"/>
    </row>
    <row r="23" spans="1:14" x14ac:dyDescent="0.2">
      <c r="A23" s="27"/>
      <c r="B23" s="20" t="s">
        <v>52</v>
      </c>
      <c r="C23" s="170">
        <v>0</v>
      </c>
      <c r="D23" s="63">
        <v>0</v>
      </c>
      <c r="E23" s="63">
        <v>1</v>
      </c>
      <c r="F23" s="20"/>
      <c r="G23" s="20"/>
      <c r="H23" s="20"/>
      <c r="I23" s="20"/>
      <c r="J23" s="20"/>
      <c r="K23" s="20"/>
      <c r="L23" s="20"/>
      <c r="M23" s="20"/>
      <c r="N23" s="20"/>
    </row>
    <row r="24" spans="1:14" x14ac:dyDescent="0.2">
      <c r="A24" s="27"/>
      <c r="B24" s="20" t="s">
        <v>62</v>
      </c>
      <c r="C24" s="169">
        <v>17986</v>
      </c>
      <c r="D24" s="63">
        <v>18721</v>
      </c>
      <c r="E24" s="63">
        <v>19106</v>
      </c>
      <c r="F24" s="20"/>
      <c r="G24" s="20"/>
      <c r="H24" s="20"/>
      <c r="I24" s="20"/>
      <c r="J24" s="20"/>
      <c r="K24" s="20"/>
      <c r="L24" s="20"/>
      <c r="M24" s="20"/>
      <c r="N24" s="20"/>
    </row>
    <row r="25" spans="1:14" x14ac:dyDescent="0.2">
      <c r="A25" s="27"/>
      <c r="B25" s="13" t="s">
        <v>63</v>
      </c>
      <c r="C25" s="171">
        <f>SUM(C17:C24)</f>
        <v>31020</v>
      </c>
      <c r="D25" s="60">
        <v>33214</v>
      </c>
      <c r="E25" s="60">
        <v>33884</v>
      </c>
      <c r="F25" s="20"/>
      <c r="G25" s="20"/>
      <c r="H25" s="20"/>
      <c r="I25" s="20"/>
      <c r="J25" s="20"/>
      <c r="K25" s="20"/>
      <c r="L25" s="20"/>
      <c r="M25" s="20"/>
      <c r="N25" s="20"/>
    </row>
    <row r="26" spans="1:14" x14ac:dyDescent="0.2">
      <c r="A26" s="27"/>
      <c r="B26" s="20"/>
      <c r="C26" s="172"/>
      <c r="D26" s="59"/>
      <c r="E26" s="59"/>
      <c r="F26" s="20"/>
      <c r="G26" s="20"/>
      <c r="H26" s="20"/>
      <c r="I26" s="20"/>
      <c r="J26" s="20"/>
      <c r="K26" s="20"/>
      <c r="L26" s="20"/>
      <c r="M26" s="20"/>
      <c r="N26" s="20"/>
    </row>
    <row r="27" spans="1:14" x14ac:dyDescent="0.2">
      <c r="A27" s="27"/>
      <c r="B27" s="13" t="s">
        <v>64</v>
      </c>
      <c r="C27" s="171">
        <f>C25+C14</f>
        <v>33779</v>
      </c>
      <c r="D27" s="60">
        <v>35567</v>
      </c>
      <c r="E27" s="60">
        <v>36694</v>
      </c>
      <c r="F27" s="20"/>
      <c r="G27" s="20"/>
      <c r="H27" s="20"/>
      <c r="I27" s="20"/>
      <c r="J27" s="20"/>
      <c r="K27" s="20"/>
      <c r="L27" s="20"/>
      <c r="M27" s="20"/>
      <c r="N27" s="20"/>
    </row>
    <row r="28" spans="1:14" x14ac:dyDescent="0.2">
      <c r="A28" s="27"/>
      <c r="B28" s="20"/>
      <c r="C28" s="172"/>
      <c r="D28" s="59"/>
      <c r="E28" s="59"/>
      <c r="F28" s="20"/>
      <c r="G28" s="20"/>
      <c r="H28" s="20"/>
      <c r="I28" s="20"/>
      <c r="J28" s="20"/>
      <c r="K28" s="20"/>
      <c r="L28" s="20"/>
      <c r="M28" s="20"/>
      <c r="N28" s="20"/>
    </row>
    <row r="29" spans="1:14" x14ac:dyDescent="0.2">
      <c r="A29" s="27"/>
      <c r="B29" s="13" t="s">
        <v>65</v>
      </c>
      <c r="C29" s="172"/>
      <c r="D29" s="59"/>
      <c r="E29" s="59"/>
      <c r="F29" s="20"/>
      <c r="G29" s="20"/>
      <c r="H29" s="20"/>
      <c r="I29" s="20"/>
      <c r="J29" s="20"/>
      <c r="K29" s="20"/>
      <c r="L29" s="20"/>
      <c r="M29" s="20"/>
      <c r="N29" s="20"/>
    </row>
    <row r="30" spans="1:14" x14ac:dyDescent="0.2">
      <c r="A30" s="27"/>
      <c r="B30" s="13" t="s">
        <v>66</v>
      </c>
      <c r="C30" s="172"/>
      <c r="D30" s="59"/>
      <c r="E30" s="59"/>
      <c r="F30" s="20"/>
      <c r="G30" s="20"/>
      <c r="H30" s="20"/>
      <c r="I30" s="20"/>
      <c r="J30" s="20"/>
      <c r="K30" s="20"/>
      <c r="L30" s="20"/>
      <c r="M30" s="20"/>
      <c r="N30" s="20" t="s">
        <v>67</v>
      </c>
    </row>
    <row r="31" spans="1:14" x14ac:dyDescent="0.2">
      <c r="A31" s="27"/>
      <c r="B31" s="20" t="s">
        <v>68</v>
      </c>
      <c r="C31" s="169">
        <v>434</v>
      </c>
      <c r="D31" s="63">
        <v>429</v>
      </c>
      <c r="E31" s="63">
        <v>487</v>
      </c>
      <c r="F31" s="34"/>
      <c r="G31" s="20"/>
      <c r="H31" s="20"/>
      <c r="I31" s="20"/>
      <c r="J31" s="20"/>
      <c r="K31" s="20"/>
      <c r="L31" s="20"/>
      <c r="M31" s="20"/>
      <c r="N31" s="20"/>
    </row>
    <row r="32" spans="1:14" x14ac:dyDescent="0.2">
      <c r="A32" s="27"/>
      <c r="B32" s="20" t="s">
        <v>69</v>
      </c>
      <c r="C32" s="169">
        <v>75</v>
      </c>
      <c r="D32" s="63">
        <v>6</v>
      </c>
      <c r="E32" s="63">
        <v>8</v>
      </c>
      <c r="F32" s="34"/>
      <c r="G32" s="20"/>
      <c r="H32" s="20"/>
      <c r="I32" s="20"/>
      <c r="J32" s="20"/>
      <c r="K32" s="20"/>
      <c r="L32" s="20"/>
      <c r="M32" s="20"/>
      <c r="N32" s="20"/>
    </row>
    <row r="33" spans="1:14" x14ac:dyDescent="0.2">
      <c r="A33" s="27"/>
      <c r="B33" s="20" t="s">
        <v>70</v>
      </c>
      <c r="C33" s="169">
        <v>1243</v>
      </c>
      <c r="D33" s="63">
        <v>1783</v>
      </c>
      <c r="E33" s="63">
        <v>1395</v>
      </c>
      <c r="F33" s="20"/>
      <c r="G33" s="20"/>
      <c r="H33" s="20"/>
      <c r="I33" s="20"/>
      <c r="J33" s="20"/>
      <c r="K33" s="20"/>
      <c r="L33" s="20"/>
      <c r="M33" s="20"/>
      <c r="N33" s="20"/>
    </row>
    <row r="34" spans="1:14" x14ac:dyDescent="0.2">
      <c r="A34" s="27"/>
      <c r="B34" s="20" t="s">
        <v>71</v>
      </c>
      <c r="C34" s="169">
        <v>1</v>
      </c>
      <c r="D34" s="63">
        <v>5</v>
      </c>
      <c r="E34" s="63">
        <v>5</v>
      </c>
      <c r="F34" s="20"/>
      <c r="G34" s="20"/>
      <c r="H34" s="20"/>
      <c r="I34" s="20"/>
      <c r="J34" s="20"/>
      <c r="K34" s="20"/>
      <c r="L34" s="20"/>
      <c r="M34" s="20"/>
      <c r="N34" s="20"/>
    </row>
    <row r="35" spans="1:14" x14ac:dyDescent="0.2">
      <c r="A35" s="27"/>
      <c r="B35" s="20" t="s">
        <v>72</v>
      </c>
      <c r="C35" s="169">
        <v>227</v>
      </c>
      <c r="D35" s="63">
        <v>196</v>
      </c>
      <c r="E35" s="63">
        <v>164</v>
      </c>
      <c r="F35" s="20"/>
      <c r="G35" s="20"/>
      <c r="H35" s="20"/>
      <c r="I35" s="20"/>
      <c r="J35" s="20"/>
      <c r="K35" s="20"/>
      <c r="L35" s="20"/>
      <c r="M35" s="20"/>
      <c r="N35" s="20"/>
    </row>
    <row r="36" spans="1:14" x14ac:dyDescent="0.2">
      <c r="A36" s="27"/>
      <c r="B36" s="20" t="s">
        <v>73</v>
      </c>
      <c r="C36" s="169">
        <v>1109</v>
      </c>
      <c r="D36" s="63">
        <v>1047</v>
      </c>
      <c r="E36" s="63">
        <v>1015</v>
      </c>
      <c r="F36" s="20"/>
      <c r="G36" s="20"/>
      <c r="H36" s="20"/>
      <c r="I36" s="20"/>
      <c r="J36" s="20"/>
      <c r="K36" s="20"/>
      <c r="L36" s="20"/>
      <c r="M36" s="20"/>
      <c r="N36" s="20"/>
    </row>
    <row r="37" spans="1:14" x14ac:dyDescent="0.2">
      <c r="A37" s="27"/>
      <c r="B37" s="20" t="s">
        <v>74</v>
      </c>
      <c r="C37" s="169">
        <v>157</v>
      </c>
      <c r="D37" s="63">
        <v>161</v>
      </c>
      <c r="E37" s="63">
        <v>99</v>
      </c>
      <c r="F37" s="20"/>
      <c r="G37" s="20"/>
      <c r="H37" s="20"/>
      <c r="I37" s="20"/>
      <c r="J37" s="20"/>
      <c r="K37" s="20"/>
      <c r="L37" s="20"/>
      <c r="M37" s="20"/>
      <c r="N37" s="20"/>
    </row>
    <row r="38" spans="1:14" x14ac:dyDescent="0.2">
      <c r="A38" s="27"/>
      <c r="B38" s="20" t="s">
        <v>75</v>
      </c>
      <c r="C38" s="169">
        <v>0</v>
      </c>
      <c r="D38" s="63">
        <v>1</v>
      </c>
      <c r="E38" s="63">
        <v>152</v>
      </c>
      <c r="F38" s="20"/>
      <c r="G38" s="20"/>
      <c r="H38" s="20"/>
      <c r="I38" s="20"/>
      <c r="J38" s="20"/>
      <c r="K38" s="20"/>
      <c r="L38" s="20"/>
      <c r="M38" s="20"/>
      <c r="N38" s="20"/>
    </row>
    <row r="39" spans="1:14" x14ac:dyDescent="0.2">
      <c r="A39" s="27"/>
      <c r="B39" s="20" t="s">
        <v>76</v>
      </c>
      <c r="C39" s="169">
        <v>347</v>
      </c>
      <c r="D39" s="63">
        <v>341</v>
      </c>
      <c r="E39" s="63">
        <v>375</v>
      </c>
      <c r="F39" s="20"/>
      <c r="G39" s="20"/>
      <c r="H39" s="20"/>
      <c r="I39" s="20"/>
      <c r="J39" s="20"/>
      <c r="K39" s="20"/>
      <c r="L39" s="20"/>
      <c r="M39" s="20"/>
      <c r="N39" s="20"/>
    </row>
    <row r="40" spans="1:14" x14ac:dyDescent="0.2">
      <c r="A40" s="27"/>
      <c r="B40" s="13" t="s">
        <v>77</v>
      </c>
      <c r="C40" s="171">
        <f>SUM(C31:C39)</f>
        <v>3593</v>
      </c>
      <c r="D40" s="60">
        <v>3969</v>
      </c>
      <c r="E40" s="60">
        <v>3700</v>
      </c>
      <c r="F40" s="20"/>
      <c r="G40" s="20"/>
      <c r="H40" s="20"/>
      <c r="I40" s="20"/>
      <c r="J40" s="20"/>
      <c r="K40" s="20"/>
      <c r="L40" s="20"/>
      <c r="M40" s="20"/>
      <c r="N40" s="20"/>
    </row>
    <row r="41" spans="1:14" x14ac:dyDescent="0.2">
      <c r="A41" s="27"/>
      <c r="B41" s="20"/>
      <c r="C41" s="172"/>
      <c r="D41" s="59"/>
      <c r="E41" s="59"/>
      <c r="F41" s="20"/>
      <c r="G41" s="20"/>
      <c r="H41" s="20"/>
      <c r="I41" s="20"/>
      <c r="J41" s="20"/>
      <c r="K41" s="20"/>
      <c r="L41" s="20"/>
      <c r="M41" s="20"/>
      <c r="N41" s="20"/>
    </row>
    <row r="42" spans="1:14" x14ac:dyDescent="0.2">
      <c r="A42" s="27"/>
      <c r="B42" s="13" t="s">
        <v>78</v>
      </c>
      <c r="C42" s="172"/>
      <c r="D42" s="59"/>
      <c r="E42" s="59"/>
      <c r="F42" s="20"/>
      <c r="G42" s="20"/>
      <c r="H42" s="20"/>
      <c r="I42" s="20"/>
      <c r="J42" s="20"/>
      <c r="K42" s="20"/>
      <c r="L42" s="20"/>
      <c r="M42" s="20"/>
      <c r="N42" s="20"/>
    </row>
    <row r="43" spans="1:14" x14ac:dyDescent="0.2">
      <c r="A43" s="27"/>
      <c r="B43" s="20" t="s">
        <v>70</v>
      </c>
      <c r="C43" s="169">
        <v>19397</v>
      </c>
      <c r="D43" s="63">
        <v>19289</v>
      </c>
      <c r="E43" s="63">
        <v>18332</v>
      </c>
      <c r="F43" s="20"/>
      <c r="G43" s="20"/>
      <c r="H43" s="20"/>
      <c r="I43" s="20"/>
      <c r="J43" s="20"/>
      <c r="K43" s="20"/>
      <c r="L43" s="20"/>
      <c r="M43" s="20"/>
      <c r="N43" s="20"/>
    </row>
    <row r="44" spans="1:14" x14ac:dyDescent="0.2">
      <c r="A44" s="27"/>
      <c r="B44" s="20" t="s">
        <v>53</v>
      </c>
      <c r="C44" s="169">
        <v>394</v>
      </c>
      <c r="D44" s="63">
        <v>72</v>
      </c>
      <c r="E44" s="63">
        <v>270</v>
      </c>
      <c r="F44" s="20"/>
      <c r="G44" s="20"/>
      <c r="H44" s="20"/>
      <c r="I44" s="20"/>
      <c r="J44" s="20"/>
      <c r="K44" s="20"/>
      <c r="L44" s="20"/>
      <c r="M44" s="20"/>
      <c r="N44" s="20"/>
    </row>
    <row r="45" spans="1:14" x14ac:dyDescent="0.2">
      <c r="A45" s="27"/>
      <c r="B45" s="20" t="s">
        <v>79</v>
      </c>
      <c r="C45" s="169">
        <v>929</v>
      </c>
      <c r="D45" s="63">
        <v>1310</v>
      </c>
      <c r="E45" s="63">
        <v>1385</v>
      </c>
      <c r="F45" s="20"/>
      <c r="G45" s="20"/>
      <c r="H45" s="20"/>
      <c r="I45" s="20"/>
      <c r="J45" s="20"/>
      <c r="K45" s="20"/>
      <c r="L45" s="20"/>
      <c r="M45" s="20"/>
      <c r="N45" s="20"/>
    </row>
    <row r="46" spans="1:14" x14ac:dyDescent="0.2">
      <c r="A46" s="27"/>
      <c r="B46" s="20" t="s">
        <v>72</v>
      </c>
      <c r="C46" s="169">
        <v>1293</v>
      </c>
      <c r="D46" s="63">
        <v>1103</v>
      </c>
      <c r="E46" s="63">
        <v>1004</v>
      </c>
      <c r="F46" s="20"/>
      <c r="G46" s="20"/>
      <c r="H46" s="20"/>
      <c r="I46" s="20"/>
      <c r="J46" s="20"/>
      <c r="K46" s="20"/>
      <c r="L46" s="20"/>
      <c r="M46" s="20"/>
      <c r="N46" s="20"/>
    </row>
    <row r="47" spans="1:14" x14ac:dyDescent="0.2">
      <c r="A47" s="27"/>
      <c r="B47" s="20" t="s">
        <v>74</v>
      </c>
      <c r="C47" s="169">
        <v>7</v>
      </c>
      <c r="D47" s="63">
        <v>8</v>
      </c>
      <c r="E47" s="63">
        <v>9</v>
      </c>
      <c r="F47" s="20"/>
      <c r="G47" s="20"/>
      <c r="H47" s="20"/>
      <c r="I47" s="20"/>
      <c r="J47" s="20"/>
      <c r="K47" s="20"/>
      <c r="L47" s="20"/>
      <c r="M47" s="20"/>
      <c r="N47" s="20"/>
    </row>
    <row r="48" spans="1:14" x14ac:dyDescent="0.2">
      <c r="A48" s="27"/>
      <c r="B48" s="20" t="s">
        <v>76</v>
      </c>
      <c r="C48" s="169">
        <v>309</v>
      </c>
      <c r="D48" s="63">
        <v>303</v>
      </c>
      <c r="E48" s="63">
        <v>316</v>
      </c>
      <c r="F48" s="20"/>
      <c r="G48" s="20"/>
      <c r="H48" s="20"/>
      <c r="I48" s="20"/>
      <c r="J48" s="20"/>
      <c r="K48" s="20"/>
      <c r="L48" s="20"/>
      <c r="M48" s="20"/>
      <c r="N48" s="20"/>
    </row>
    <row r="49" spans="1:14" x14ac:dyDescent="0.2">
      <c r="A49" s="27"/>
      <c r="B49" s="13" t="s">
        <v>80</v>
      </c>
      <c r="C49" s="171">
        <f>SUM(C43:C48)</f>
        <v>22329</v>
      </c>
      <c r="D49" s="60">
        <v>22085</v>
      </c>
      <c r="E49" s="60">
        <v>21316</v>
      </c>
      <c r="F49" s="20"/>
      <c r="G49" s="20"/>
      <c r="H49" s="20"/>
      <c r="I49" s="20"/>
      <c r="J49" s="20"/>
      <c r="K49" s="20"/>
      <c r="L49" s="20"/>
      <c r="M49" s="20"/>
      <c r="N49" s="20"/>
    </row>
    <row r="50" spans="1:14" x14ac:dyDescent="0.2">
      <c r="A50" s="27"/>
      <c r="B50" s="20"/>
      <c r="C50" s="172"/>
      <c r="D50" s="59"/>
      <c r="E50" s="59"/>
      <c r="F50" s="20"/>
      <c r="G50" s="20"/>
      <c r="H50" s="20"/>
      <c r="I50" s="20"/>
      <c r="J50" s="20"/>
      <c r="K50" s="20"/>
      <c r="L50" s="20"/>
      <c r="M50" s="20"/>
      <c r="N50" s="20"/>
    </row>
    <row r="51" spans="1:14" x14ac:dyDescent="0.2">
      <c r="A51" s="27"/>
      <c r="B51" s="13" t="s">
        <v>81</v>
      </c>
      <c r="C51" s="171">
        <f>C49+C40</f>
        <v>25922</v>
      </c>
      <c r="D51" s="60">
        <v>26054</v>
      </c>
      <c r="E51" s="60">
        <v>25016</v>
      </c>
      <c r="F51" s="20"/>
      <c r="G51" s="20"/>
      <c r="H51" s="20"/>
      <c r="I51" s="20"/>
      <c r="J51" s="20"/>
      <c r="K51" s="20"/>
      <c r="L51" s="20"/>
      <c r="M51" s="20"/>
      <c r="N51" s="20"/>
    </row>
    <row r="52" spans="1:14" x14ac:dyDescent="0.2">
      <c r="A52" s="27"/>
      <c r="B52" s="20"/>
      <c r="C52" s="172"/>
      <c r="D52" s="59"/>
      <c r="E52" s="59"/>
      <c r="F52" s="20"/>
      <c r="G52" s="20"/>
      <c r="H52" s="20"/>
      <c r="I52" s="20"/>
      <c r="J52" s="20"/>
      <c r="K52" s="20"/>
      <c r="L52" s="20"/>
      <c r="M52" s="20"/>
      <c r="N52" s="20"/>
    </row>
    <row r="53" spans="1:14" x14ac:dyDescent="0.2">
      <c r="A53" s="27"/>
      <c r="B53" s="13" t="s">
        <v>82</v>
      </c>
      <c r="C53" s="171">
        <f>C27-C51</f>
        <v>7857</v>
      </c>
      <c r="D53" s="60">
        <v>9513</v>
      </c>
      <c r="E53" s="60">
        <v>11678</v>
      </c>
      <c r="F53" s="20"/>
      <c r="G53" s="20"/>
      <c r="H53" s="20"/>
      <c r="I53" s="20"/>
      <c r="J53" s="20"/>
      <c r="K53" s="20"/>
      <c r="L53" s="20"/>
      <c r="M53" s="20"/>
      <c r="N53" s="20"/>
    </row>
    <row r="54" spans="1:14" x14ac:dyDescent="0.2">
      <c r="A54" s="27"/>
      <c r="B54" s="20"/>
      <c r="C54" s="172"/>
      <c r="D54" s="59"/>
      <c r="E54" s="59"/>
      <c r="F54" s="20"/>
      <c r="G54" s="20"/>
      <c r="H54" s="20"/>
      <c r="I54" s="20"/>
      <c r="J54" s="20"/>
      <c r="K54" s="20"/>
      <c r="L54" s="20"/>
      <c r="M54" s="20"/>
      <c r="N54" s="20"/>
    </row>
    <row r="55" spans="1:14" x14ac:dyDescent="0.2">
      <c r="A55" s="27"/>
      <c r="B55" s="13" t="s">
        <v>83</v>
      </c>
      <c r="C55" s="172"/>
      <c r="D55" s="59"/>
      <c r="E55" s="59"/>
      <c r="F55" s="20"/>
      <c r="G55" s="20"/>
      <c r="H55" s="20"/>
      <c r="I55" s="20"/>
      <c r="J55" s="20"/>
      <c r="K55" s="20"/>
      <c r="L55" s="20"/>
      <c r="M55" s="20"/>
      <c r="N55" s="20"/>
    </row>
    <row r="56" spans="1:14" ht="12" customHeight="1" x14ac:dyDescent="0.2">
      <c r="A56" s="27"/>
      <c r="B56" s="20" t="s">
        <v>84</v>
      </c>
      <c r="C56" s="173">
        <v>4070</v>
      </c>
      <c r="D56" s="64">
        <v>4037</v>
      </c>
      <c r="E56" s="64">
        <v>4002</v>
      </c>
      <c r="F56" s="20"/>
      <c r="G56" s="20"/>
      <c r="H56" s="20"/>
      <c r="I56" s="20"/>
      <c r="J56" s="20"/>
      <c r="K56" s="20"/>
      <c r="L56" s="20"/>
      <c r="M56" s="20"/>
      <c r="N56" s="20"/>
    </row>
    <row r="57" spans="1:14" x14ac:dyDescent="0.2">
      <c r="A57" s="27"/>
      <c r="B57" s="20" t="s">
        <v>85</v>
      </c>
      <c r="C57" s="173">
        <v>-1855</v>
      </c>
      <c r="D57" s="64">
        <v>-1010</v>
      </c>
      <c r="E57" s="64">
        <v>-446</v>
      </c>
      <c r="F57" s="20"/>
      <c r="G57" s="20"/>
      <c r="H57" s="20"/>
      <c r="I57" s="20"/>
      <c r="J57" s="20"/>
      <c r="K57" s="20"/>
      <c r="L57" s="20"/>
      <c r="M57" s="20"/>
      <c r="N57" s="20"/>
    </row>
    <row r="58" spans="1:14" x14ac:dyDescent="0.2">
      <c r="A58" s="27"/>
      <c r="B58" s="20" t="s">
        <v>86</v>
      </c>
      <c r="C58" s="173">
        <v>-5454</v>
      </c>
      <c r="D58" s="64">
        <v>-5689</v>
      </c>
      <c r="E58" s="64">
        <v>-5502</v>
      </c>
      <c r="F58" s="20"/>
      <c r="G58" s="20"/>
      <c r="H58" s="20"/>
      <c r="I58" s="20"/>
      <c r="J58" s="20"/>
      <c r="K58" s="20"/>
      <c r="L58" s="20"/>
      <c r="M58" s="20"/>
      <c r="N58" s="20"/>
    </row>
    <row r="59" spans="1:14" x14ac:dyDescent="0.2">
      <c r="A59" s="27"/>
      <c r="B59" s="20" t="s">
        <v>87</v>
      </c>
      <c r="C59" s="173">
        <v>10962</v>
      </c>
      <c r="D59" s="64">
        <v>11833</v>
      </c>
      <c r="E59" s="64">
        <v>12985</v>
      </c>
      <c r="F59" s="20"/>
      <c r="G59" s="20"/>
      <c r="H59" s="20"/>
      <c r="I59" s="20"/>
      <c r="J59" s="20"/>
      <c r="K59" s="20"/>
      <c r="L59" s="20"/>
      <c r="M59" s="20"/>
      <c r="N59" s="20"/>
    </row>
    <row r="60" spans="1:14" x14ac:dyDescent="0.2">
      <c r="A60" s="27"/>
      <c r="B60" s="13" t="s">
        <v>88</v>
      </c>
      <c r="C60" s="171">
        <f>SUM(C56:C59)</f>
        <v>7723</v>
      </c>
      <c r="D60" s="60">
        <v>9171</v>
      </c>
      <c r="E60" s="60">
        <v>11039</v>
      </c>
      <c r="F60" s="20"/>
      <c r="G60" s="20"/>
      <c r="H60" s="20"/>
      <c r="I60" s="20"/>
      <c r="J60" s="20"/>
      <c r="K60" s="20"/>
      <c r="L60" s="20"/>
      <c r="M60" s="20"/>
      <c r="N60" s="20"/>
    </row>
    <row r="61" spans="1:14" x14ac:dyDescent="0.2">
      <c r="A61" s="20"/>
      <c r="B61" s="20" t="s">
        <v>34</v>
      </c>
      <c r="C61" s="169">
        <v>134</v>
      </c>
      <c r="D61" s="63">
        <v>342</v>
      </c>
      <c r="E61" s="63">
        <v>639</v>
      </c>
      <c r="F61" s="20"/>
      <c r="G61" s="20"/>
      <c r="H61" s="20"/>
      <c r="I61" s="20"/>
      <c r="J61" s="20"/>
      <c r="K61" s="20"/>
      <c r="L61" s="20"/>
      <c r="M61" s="20"/>
      <c r="N61" s="20"/>
    </row>
    <row r="62" spans="1:14" x14ac:dyDescent="0.2">
      <c r="A62" s="20"/>
      <c r="B62" s="13" t="s">
        <v>89</v>
      </c>
      <c r="C62" s="171">
        <f>C60+C61</f>
        <v>7857</v>
      </c>
      <c r="D62" s="60">
        <v>9513</v>
      </c>
      <c r="E62" s="60">
        <v>11678</v>
      </c>
      <c r="F62" s="20"/>
      <c r="G62" s="20"/>
      <c r="H62" s="20"/>
      <c r="I62" s="20"/>
      <c r="J62" s="20"/>
      <c r="K62" s="20"/>
      <c r="L62" s="20"/>
      <c r="M62" s="20"/>
      <c r="N62" s="20"/>
    </row>
  </sheetData>
  <mergeCells count="11">
    <mergeCell ref="J5:J6"/>
    <mergeCell ref="K5:K6"/>
    <mergeCell ref="L5:L6"/>
    <mergeCell ref="M5:M6"/>
    <mergeCell ref="N5:N6"/>
    <mergeCell ref="I5:I6"/>
    <mergeCell ref="A5:A6"/>
    <mergeCell ref="B5:B6"/>
    <mergeCell ref="F5:F6"/>
    <mergeCell ref="G5:G6"/>
    <mergeCell ref="H5:H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6"/>
  <sheetViews>
    <sheetView showGridLines="0" zoomScale="90" zoomScaleNormal="90" workbookViewId="0">
      <pane xSplit="2" ySplit="5" topLeftCell="C6" activePane="bottomRight" state="frozen"/>
      <selection pane="topRight" activeCell="B1" sqref="B1"/>
      <selection pane="bottomLeft" activeCell="A5" sqref="A5"/>
      <selection pane="bottomRight" activeCell="E47" sqref="E47"/>
    </sheetView>
  </sheetViews>
  <sheetFormatPr defaultColWidth="9.140625" defaultRowHeight="12.75" x14ac:dyDescent="0.2"/>
  <cols>
    <col min="1" max="1" width="7" style="8" customWidth="1"/>
    <col min="2" max="2" width="57.85546875" style="8" bestFit="1" customWidth="1"/>
    <col min="3" max="3" width="14.140625" style="8" customWidth="1"/>
    <col min="4" max="4" width="11.28515625" style="8" customWidth="1"/>
    <col min="5" max="5" width="11.28515625" style="8" hidden="1" customWidth="1"/>
    <col min="6" max="6" width="9.140625" style="8"/>
    <col min="7" max="7" width="9.85546875" style="8" bestFit="1" customWidth="1"/>
    <col min="8" max="16384" width="9.140625" style="8"/>
  </cols>
  <sheetData>
    <row r="1" spans="1:7" ht="12" customHeight="1" x14ac:dyDescent="0.2">
      <c r="A1" s="19" t="s">
        <v>10</v>
      </c>
      <c r="B1" s="20"/>
      <c r="C1" s="20"/>
      <c r="D1" s="20"/>
      <c r="E1" s="20"/>
      <c r="F1" s="20"/>
      <c r="G1" s="20"/>
    </row>
    <row r="2" spans="1:7" ht="12" customHeight="1" x14ac:dyDescent="0.2">
      <c r="A2" s="19" t="s">
        <v>90</v>
      </c>
      <c r="B2" s="20"/>
      <c r="C2" s="20"/>
      <c r="D2" s="20"/>
      <c r="E2" s="20"/>
      <c r="F2" s="20"/>
      <c r="G2" s="20"/>
    </row>
    <row r="3" spans="1:7" ht="12" customHeight="1" x14ac:dyDescent="0.2">
      <c r="A3" s="19"/>
      <c r="B3" s="20"/>
      <c r="C3" s="20"/>
      <c r="D3" s="36"/>
      <c r="E3" s="36"/>
      <c r="F3" s="20"/>
      <c r="G3" s="20"/>
    </row>
    <row r="4" spans="1:7" ht="12" customHeight="1" x14ac:dyDescent="0.2">
      <c r="A4" s="20"/>
      <c r="B4" s="26"/>
      <c r="C4" s="26"/>
      <c r="D4" s="22"/>
      <c r="E4" s="22"/>
      <c r="F4" s="20"/>
      <c r="G4" s="20"/>
    </row>
    <row r="5" spans="1:7" x14ac:dyDescent="0.2">
      <c r="A5" s="185"/>
      <c r="B5" s="185"/>
      <c r="C5" s="37">
        <v>2026</v>
      </c>
      <c r="D5" s="37">
        <v>2025</v>
      </c>
      <c r="E5" s="37">
        <v>2024</v>
      </c>
      <c r="F5" s="185"/>
      <c r="G5" s="185"/>
    </row>
    <row r="6" spans="1:7" x14ac:dyDescent="0.2">
      <c r="A6" s="185"/>
      <c r="B6" s="185"/>
      <c r="C6" s="9" t="s">
        <v>12</v>
      </c>
      <c r="D6" s="9" t="s">
        <v>12</v>
      </c>
      <c r="E6" s="9" t="s">
        <v>12</v>
      </c>
      <c r="F6" s="185"/>
      <c r="G6" s="185"/>
    </row>
    <row r="7" spans="1:7" x14ac:dyDescent="0.2">
      <c r="A7" s="20"/>
      <c r="B7" s="20"/>
      <c r="C7" s="20"/>
      <c r="D7" s="9"/>
      <c r="E7" s="9"/>
      <c r="F7" s="20"/>
      <c r="G7" s="20"/>
    </row>
    <row r="8" spans="1:7" x14ac:dyDescent="0.2">
      <c r="A8" s="20"/>
      <c r="B8" s="13" t="s">
        <v>91</v>
      </c>
      <c r="C8" s="166"/>
      <c r="D8" s="20"/>
      <c r="E8" s="20"/>
      <c r="F8" s="20"/>
      <c r="G8" s="20"/>
    </row>
    <row r="9" spans="1:7" x14ac:dyDescent="0.2">
      <c r="A9" s="20"/>
      <c r="B9" s="20" t="s">
        <v>92</v>
      </c>
      <c r="C9" s="170">
        <v>3482</v>
      </c>
      <c r="D9" s="50">
        <v>3291</v>
      </c>
      <c r="E9" s="50">
        <v>3201</v>
      </c>
      <c r="F9" s="20"/>
      <c r="G9" s="20"/>
    </row>
    <row r="10" spans="1:7" ht="14.25" x14ac:dyDescent="0.2">
      <c r="A10" s="20"/>
      <c r="B10" s="20" t="s">
        <v>93</v>
      </c>
      <c r="C10" s="170">
        <v>-1335</v>
      </c>
      <c r="D10" s="50">
        <v>-1345</v>
      </c>
      <c r="E10" s="50">
        <v>-1094</v>
      </c>
      <c r="F10" s="20"/>
      <c r="G10" s="20"/>
    </row>
    <row r="11" spans="1:7" x14ac:dyDescent="0.2">
      <c r="A11" s="20"/>
      <c r="B11" s="20" t="s">
        <v>94</v>
      </c>
      <c r="C11" s="170">
        <v>-124</v>
      </c>
      <c r="D11" s="50">
        <v>-143</v>
      </c>
      <c r="E11" s="50">
        <v>-152</v>
      </c>
      <c r="F11" s="20"/>
      <c r="G11" s="20"/>
    </row>
    <row r="12" spans="1:7" ht="14.25" x14ac:dyDescent="0.2">
      <c r="A12" s="20"/>
      <c r="B12" s="20" t="s">
        <v>95</v>
      </c>
      <c r="C12" s="170">
        <v>497</v>
      </c>
      <c r="D12" s="50">
        <v>378</v>
      </c>
      <c r="E12" s="50">
        <v>336</v>
      </c>
      <c r="F12" s="20"/>
      <c r="G12" s="20"/>
    </row>
    <row r="13" spans="1:7" x14ac:dyDescent="0.2">
      <c r="A13" s="20"/>
      <c r="B13" s="20" t="s">
        <v>96</v>
      </c>
      <c r="C13" s="170">
        <v>60</v>
      </c>
      <c r="D13" s="50">
        <v>92</v>
      </c>
      <c r="E13" s="50">
        <v>80</v>
      </c>
      <c r="F13" s="20"/>
      <c r="G13" s="20"/>
    </row>
    <row r="14" spans="1:7" x14ac:dyDescent="0.2">
      <c r="A14" s="20"/>
      <c r="B14" s="20" t="s">
        <v>97</v>
      </c>
      <c r="C14" s="170">
        <v>-786</v>
      </c>
      <c r="D14" s="50">
        <v>-712</v>
      </c>
      <c r="E14" s="50">
        <v>-694</v>
      </c>
      <c r="F14" s="20"/>
      <c r="G14" s="20"/>
    </row>
    <row r="15" spans="1:7" x14ac:dyDescent="0.2">
      <c r="A15" s="20"/>
      <c r="B15" s="20" t="s">
        <v>98</v>
      </c>
      <c r="C15" s="170">
        <v>-37</v>
      </c>
      <c r="D15" s="50">
        <v>-46</v>
      </c>
      <c r="E15" s="50">
        <v>-46</v>
      </c>
      <c r="F15" s="20"/>
      <c r="G15" s="20"/>
    </row>
    <row r="16" spans="1:7" x14ac:dyDescent="0.2">
      <c r="A16" s="20"/>
      <c r="B16" s="13" t="s">
        <v>99</v>
      </c>
      <c r="C16" s="174">
        <f>SUM(C9:C15)</f>
        <v>1757</v>
      </c>
      <c r="D16" s="61">
        <v>1515</v>
      </c>
      <c r="E16" s="61">
        <v>1631</v>
      </c>
      <c r="F16" s="20"/>
      <c r="G16" s="20"/>
    </row>
    <row r="17" spans="1:7" x14ac:dyDescent="0.2">
      <c r="A17" s="20"/>
      <c r="B17" s="20"/>
      <c r="C17" s="166"/>
      <c r="D17" s="50"/>
      <c r="E17" s="50"/>
      <c r="F17" s="20"/>
      <c r="G17" s="20"/>
    </row>
    <row r="18" spans="1:7" x14ac:dyDescent="0.2">
      <c r="A18" s="20"/>
      <c r="B18" s="13" t="s">
        <v>100</v>
      </c>
      <c r="C18" s="170"/>
      <c r="D18" s="50"/>
      <c r="E18" s="50"/>
      <c r="F18" s="20"/>
      <c r="G18" s="20"/>
    </row>
    <row r="19" spans="1:7" x14ac:dyDescent="0.2">
      <c r="A19" s="20"/>
      <c r="B19" s="20" t="s">
        <v>101</v>
      </c>
      <c r="C19" s="170">
        <v>-292</v>
      </c>
      <c r="D19" s="50">
        <v>-249</v>
      </c>
      <c r="E19" s="50">
        <v>-722</v>
      </c>
      <c r="F19" s="20"/>
      <c r="G19" s="20"/>
    </row>
    <row r="20" spans="1:7" x14ac:dyDescent="0.2">
      <c r="A20" s="20"/>
      <c r="B20" s="20" t="s">
        <v>102</v>
      </c>
      <c r="C20" s="170">
        <v>255</v>
      </c>
      <c r="D20" s="50">
        <v>503</v>
      </c>
      <c r="E20" s="50">
        <v>683</v>
      </c>
      <c r="F20" s="20"/>
      <c r="G20" s="20"/>
    </row>
    <row r="21" spans="1:7" x14ac:dyDescent="0.2">
      <c r="A21" s="20"/>
      <c r="B21" s="20" t="s">
        <v>103</v>
      </c>
      <c r="C21" s="170">
        <v>-99</v>
      </c>
      <c r="D21" s="50">
        <v>-102</v>
      </c>
      <c r="E21" s="50">
        <v>-96</v>
      </c>
      <c r="F21" s="20"/>
      <c r="G21" s="20"/>
    </row>
    <row r="22" spans="1:7" x14ac:dyDescent="0.2">
      <c r="A22" s="20"/>
      <c r="B22" s="20" t="s">
        <v>104</v>
      </c>
      <c r="C22" s="170">
        <v>-279</v>
      </c>
      <c r="D22" s="50">
        <v>-767</v>
      </c>
      <c r="E22" s="50">
        <v>-1012</v>
      </c>
      <c r="F22" s="20"/>
      <c r="G22" s="20"/>
    </row>
    <row r="23" spans="1:7" x14ac:dyDescent="0.2">
      <c r="A23" s="20"/>
      <c r="B23" s="20" t="s">
        <v>105</v>
      </c>
      <c r="C23" s="170">
        <v>-143</v>
      </c>
      <c r="D23" s="50">
        <v>-140</v>
      </c>
      <c r="E23" s="50">
        <v>-104</v>
      </c>
      <c r="F23" s="20"/>
      <c r="G23" s="20"/>
    </row>
    <row r="24" spans="1:7" x14ac:dyDescent="0.2">
      <c r="A24" s="20"/>
      <c r="B24" s="20" t="s">
        <v>106</v>
      </c>
      <c r="C24" s="170">
        <v>307</v>
      </c>
      <c r="D24" s="50">
        <v>629</v>
      </c>
      <c r="E24" s="50">
        <v>518</v>
      </c>
      <c r="F24" s="20"/>
      <c r="G24" s="20"/>
    </row>
    <row r="25" spans="1:7" x14ac:dyDescent="0.2">
      <c r="A25" s="20"/>
      <c r="B25" s="20" t="s">
        <v>107</v>
      </c>
      <c r="C25" s="170">
        <v>285</v>
      </c>
      <c r="D25" s="50">
        <v>0</v>
      </c>
      <c r="E25" s="50">
        <v>0</v>
      </c>
      <c r="F25" s="20"/>
      <c r="G25" s="20"/>
    </row>
    <row r="26" spans="1:7" x14ac:dyDescent="0.2">
      <c r="A26" s="20"/>
      <c r="B26" s="20" t="s">
        <v>108</v>
      </c>
      <c r="C26" s="170">
        <v>0</v>
      </c>
      <c r="D26" s="50">
        <v>0</v>
      </c>
      <c r="E26" s="50">
        <v>-27</v>
      </c>
      <c r="F26" s="20"/>
      <c r="G26" s="20"/>
    </row>
    <row r="27" spans="1:7" x14ac:dyDescent="0.2">
      <c r="A27" s="20"/>
      <c r="B27" s="13" t="s">
        <v>109</v>
      </c>
      <c r="C27" s="174">
        <f>SUM(C19:C26)</f>
        <v>34</v>
      </c>
      <c r="D27" s="51">
        <v>-126</v>
      </c>
      <c r="E27" s="51">
        <v>-760</v>
      </c>
      <c r="F27" s="20"/>
      <c r="G27" s="20"/>
    </row>
    <row r="28" spans="1:7" x14ac:dyDescent="0.2">
      <c r="A28" s="20"/>
      <c r="B28" s="20"/>
      <c r="C28" s="166"/>
      <c r="D28" s="50"/>
      <c r="E28" s="50"/>
      <c r="F28" s="20"/>
      <c r="G28" s="20"/>
    </row>
    <row r="29" spans="1:7" x14ac:dyDescent="0.2">
      <c r="A29" s="20"/>
      <c r="B29" s="13" t="s">
        <v>110</v>
      </c>
      <c r="C29" s="166"/>
      <c r="D29" s="50"/>
      <c r="E29" s="50"/>
      <c r="F29" s="20"/>
      <c r="G29" s="20"/>
    </row>
    <row r="30" spans="1:7" x14ac:dyDescent="0.2">
      <c r="A30" s="20"/>
      <c r="B30" s="20" t="s">
        <v>111</v>
      </c>
      <c r="C30" s="170">
        <v>3972</v>
      </c>
      <c r="D30" s="50">
        <v>3793</v>
      </c>
      <c r="E30" s="50">
        <v>2828</v>
      </c>
      <c r="F30" s="39"/>
      <c r="G30" s="20"/>
    </row>
    <row r="31" spans="1:7" x14ac:dyDescent="0.2">
      <c r="A31" s="20"/>
      <c r="B31" s="20" t="s">
        <v>112</v>
      </c>
      <c r="C31" s="170">
        <v>-37</v>
      </c>
      <c r="D31" s="50">
        <v>-140</v>
      </c>
      <c r="E31" s="50">
        <v>-384</v>
      </c>
      <c r="F31" s="20"/>
      <c r="G31" s="20"/>
    </row>
    <row r="32" spans="1:7" x14ac:dyDescent="0.2">
      <c r="A32" s="20"/>
      <c r="B32" s="20" t="s">
        <v>113</v>
      </c>
      <c r="C32" s="170">
        <v>-14</v>
      </c>
      <c r="D32" s="50">
        <v>-13</v>
      </c>
      <c r="E32" s="50">
        <v>-10</v>
      </c>
      <c r="F32" s="20"/>
      <c r="G32" s="20"/>
    </row>
    <row r="33" spans="1:7" x14ac:dyDescent="0.2">
      <c r="A33" s="20"/>
      <c r="B33" s="20" t="s">
        <v>114</v>
      </c>
      <c r="C33" s="170">
        <v>-3123</v>
      </c>
      <c r="D33" s="50">
        <v>-3219</v>
      </c>
      <c r="E33" s="50">
        <v>-1482</v>
      </c>
      <c r="F33" s="20"/>
      <c r="G33" s="20"/>
    </row>
    <row r="34" spans="1:7" x14ac:dyDescent="0.2">
      <c r="A34" s="20"/>
      <c r="B34" s="20" t="s">
        <v>115</v>
      </c>
      <c r="C34" s="170">
        <v>-1934</v>
      </c>
      <c r="D34" s="50">
        <v>-1779</v>
      </c>
      <c r="E34" s="50">
        <v>-1743</v>
      </c>
      <c r="F34" s="20"/>
      <c r="G34" s="20"/>
    </row>
    <row r="35" spans="1:7" x14ac:dyDescent="0.2">
      <c r="A35" s="20"/>
      <c r="B35" s="20" t="s">
        <v>116</v>
      </c>
      <c r="C35" s="170">
        <v>-311</v>
      </c>
      <c r="D35" s="50">
        <v>-339</v>
      </c>
      <c r="E35" s="50">
        <v>-120</v>
      </c>
      <c r="F35" s="20"/>
      <c r="G35" s="20"/>
    </row>
    <row r="36" spans="1:7" x14ac:dyDescent="0.2">
      <c r="A36" s="20"/>
      <c r="B36" s="13" t="s">
        <v>117</v>
      </c>
      <c r="C36" s="174">
        <f>SUM(C30:C35)</f>
        <v>-1447</v>
      </c>
      <c r="D36" s="51">
        <v>-1697</v>
      </c>
      <c r="E36" s="51">
        <v>-911</v>
      </c>
      <c r="F36" s="20"/>
      <c r="G36" s="20"/>
    </row>
    <row r="37" spans="1:7" x14ac:dyDescent="0.2">
      <c r="A37" s="20"/>
      <c r="B37" s="20"/>
      <c r="C37" s="170"/>
      <c r="D37" s="50"/>
      <c r="E37" s="50"/>
      <c r="F37" s="20"/>
      <c r="G37" s="20"/>
    </row>
    <row r="38" spans="1:7" x14ac:dyDescent="0.2">
      <c r="A38" s="20"/>
      <c r="B38" s="13" t="s">
        <v>118</v>
      </c>
      <c r="C38" s="175">
        <f>C16+C27+C36</f>
        <v>344</v>
      </c>
      <c r="D38" s="126">
        <v>-308</v>
      </c>
      <c r="E38" s="126">
        <v>-40</v>
      </c>
      <c r="F38" s="20"/>
      <c r="G38" s="20"/>
    </row>
    <row r="39" spans="1:7" x14ac:dyDescent="0.2">
      <c r="A39" s="20"/>
      <c r="B39" s="13"/>
      <c r="C39" s="166"/>
      <c r="D39" s="50"/>
      <c r="E39" s="50"/>
      <c r="F39" s="20"/>
      <c r="G39" s="20"/>
    </row>
    <row r="40" spans="1:7" x14ac:dyDescent="0.2">
      <c r="A40" s="20"/>
      <c r="B40" s="20" t="s">
        <v>119</v>
      </c>
      <c r="C40" s="170">
        <f>D42</f>
        <v>1727</v>
      </c>
      <c r="D40" s="50">
        <v>2041</v>
      </c>
      <c r="E40" s="50">
        <v>2081</v>
      </c>
      <c r="F40" s="20"/>
      <c r="G40" s="20"/>
    </row>
    <row r="41" spans="1:7" x14ac:dyDescent="0.2">
      <c r="A41" s="20"/>
      <c r="B41" s="20" t="s">
        <v>120</v>
      </c>
      <c r="C41" s="170">
        <v>-11</v>
      </c>
      <c r="D41" s="50">
        <v>-6</v>
      </c>
      <c r="E41" s="50">
        <v>0</v>
      </c>
      <c r="F41" s="20"/>
      <c r="G41" s="20"/>
    </row>
    <row r="42" spans="1:7" ht="13.5" thickBot="1" x14ac:dyDescent="0.25">
      <c r="A42" s="20"/>
      <c r="B42" s="13" t="s">
        <v>121</v>
      </c>
      <c r="C42" s="176">
        <f>C40+C41</f>
        <v>1716</v>
      </c>
      <c r="D42" s="52">
        <v>1727</v>
      </c>
      <c r="E42" s="52">
        <v>2041</v>
      </c>
      <c r="F42" s="20"/>
      <c r="G42" s="20"/>
    </row>
    <row r="43" spans="1:7" ht="13.5" thickTop="1" x14ac:dyDescent="0.2">
      <c r="A43" s="20"/>
      <c r="B43" s="28"/>
      <c r="C43" s="28"/>
      <c r="D43" s="38"/>
      <c r="E43" s="38"/>
      <c r="F43" s="20"/>
      <c r="G43" s="20"/>
    </row>
    <row r="45" spans="1:7" x14ac:dyDescent="0.2">
      <c r="A45" s="140"/>
      <c r="B45" s="186" t="s">
        <v>122</v>
      </c>
      <c r="C45" s="187"/>
      <c r="D45" s="187"/>
      <c r="E45" s="187"/>
      <c r="F45" s="140"/>
      <c r="G45" s="140"/>
    </row>
    <row r="46" spans="1:7" ht="23.25" customHeight="1" x14ac:dyDescent="0.2">
      <c r="A46" s="140"/>
      <c r="B46" s="187"/>
      <c r="C46" s="187"/>
      <c r="D46" s="187"/>
      <c r="E46" s="187"/>
      <c r="F46" s="140"/>
      <c r="G46" s="140"/>
    </row>
  </sheetData>
  <mergeCells count="5">
    <mergeCell ref="A5:A6"/>
    <mergeCell ref="B5:B6"/>
    <mergeCell ref="F5:F6"/>
    <mergeCell ref="G5:G6"/>
    <mergeCell ref="B45:E4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49"/>
  <sheetViews>
    <sheetView showGridLines="0" zoomScale="70" zoomScaleNormal="70" workbookViewId="0">
      <pane xSplit="2" ySplit="5" topLeftCell="C6" activePane="bottomRight" state="frozen"/>
      <selection pane="topRight" activeCell="C1" sqref="C1"/>
      <selection pane="bottomLeft" activeCell="A6" sqref="A6"/>
      <selection pane="bottomRight" activeCell="AF44" sqref="AF44"/>
    </sheetView>
  </sheetViews>
  <sheetFormatPr defaultColWidth="9.140625" defaultRowHeight="12.75" x14ac:dyDescent="0.2"/>
  <cols>
    <col min="1" max="1" width="12.85546875" style="8" customWidth="1"/>
    <col min="2" max="2" width="33.5703125" style="104" customWidth="1"/>
    <col min="3" max="16" width="11.85546875" style="102" customWidth="1"/>
    <col min="17" max="17" width="14.7109375" style="102" customWidth="1"/>
    <col min="18" max="29" width="11.85546875" style="102" customWidth="1"/>
    <col min="30" max="30" width="11.85546875" style="103" customWidth="1"/>
    <col min="31" max="31" width="12.28515625" style="8" customWidth="1"/>
    <col min="32" max="32" width="16.5703125" style="8" customWidth="1"/>
    <col min="33" max="33" width="23.28515625" style="67" customWidth="1"/>
    <col min="34" max="34" width="8.5703125" style="67" customWidth="1"/>
    <col min="35" max="35" width="7.28515625" style="67" customWidth="1"/>
    <col min="36" max="38" width="9.140625" style="67" customWidth="1"/>
    <col min="39" max="16384" width="9.140625" style="67"/>
  </cols>
  <sheetData>
    <row r="1" spans="1:34" ht="12" customHeight="1" x14ac:dyDescent="0.2">
      <c r="A1" s="19" t="s">
        <v>10</v>
      </c>
      <c r="B1" s="31"/>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6"/>
      <c r="AE1" s="20"/>
      <c r="AF1" s="20"/>
    </row>
    <row r="2" spans="1:34" ht="17.45" customHeight="1" thickBot="1" x14ac:dyDescent="0.25">
      <c r="A2" s="19" t="s">
        <v>123</v>
      </c>
      <c r="B2" s="68"/>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6"/>
      <c r="AE2" s="20"/>
      <c r="AF2" s="20"/>
    </row>
    <row r="3" spans="1:34" ht="24.75" customHeight="1" x14ac:dyDescent="0.2">
      <c r="A3" s="20"/>
      <c r="B3" s="139"/>
      <c r="C3" s="188" t="s">
        <v>124</v>
      </c>
      <c r="D3" s="188"/>
      <c r="E3" s="188"/>
      <c r="F3" s="188"/>
      <c r="G3" s="188"/>
      <c r="H3" s="188"/>
      <c r="I3" s="188"/>
      <c r="J3" s="188"/>
      <c r="K3" s="188"/>
      <c r="L3" s="188"/>
      <c r="M3" s="69"/>
      <c r="N3" s="70"/>
      <c r="O3" s="189" t="s">
        <v>125</v>
      </c>
      <c r="P3" s="200"/>
      <c r="Q3" s="70"/>
      <c r="R3" s="189" t="s">
        <v>126</v>
      </c>
      <c r="S3" s="188"/>
      <c r="T3" s="188"/>
      <c r="U3" s="188"/>
      <c r="V3" s="188"/>
      <c r="W3" s="188"/>
      <c r="X3" s="188"/>
      <c r="Y3" s="71"/>
      <c r="Z3" s="189" t="s">
        <v>127</v>
      </c>
      <c r="AA3" s="188"/>
      <c r="AB3" s="188"/>
      <c r="AC3" s="188"/>
      <c r="AD3" s="72"/>
      <c r="AE3" s="73" t="s">
        <v>128</v>
      </c>
      <c r="AF3" s="72" t="s">
        <v>129</v>
      </c>
      <c r="AG3" s="20"/>
      <c r="AH3" s="20"/>
    </row>
    <row r="4" spans="1:34" ht="25.5" x14ac:dyDescent="0.2">
      <c r="A4" s="190" t="s">
        <v>130</v>
      </c>
      <c r="B4" s="191" t="s">
        <v>131</v>
      </c>
      <c r="C4" s="192" t="s">
        <v>132</v>
      </c>
      <c r="D4" s="192" t="s">
        <v>133</v>
      </c>
      <c r="E4" s="194" t="s">
        <v>134</v>
      </c>
      <c r="F4" s="194" t="s">
        <v>135</v>
      </c>
      <c r="G4" s="74" t="s">
        <v>136</v>
      </c>
      <c r="H4" s="194" t="s">
        <v>137</v>
      </c>
      <c r="I4" s="192" t="s">
        <v>138</v>
      </c>
      <c r="J4" s="192" t="s">
        <v>139</v>
      </c>
      <c r="K4" s="192" t="s">
        <v>140</v>
      </c>
      <c r="L4" s="192" t="s">
        <v>141</v>
      </c>
      <c r="M4" s="192" t="s">
        <v>142</v>
      </c>
      <c r="N4" s="196" t="s">
        <v>143</v>
      </c>
      <c r="O4" s="192" t="s">
        <v>144</v>
      </c>
      <c r="P4" s="192" t="s">
        <v>145</v>
      </c>
      <c r="Q4" s="196" t="s">
        <v>146</v>
      </c>
      <c r="R4" s="204" t="s">
        <v>147</v>
      </c>
      <c r="S4" s="194" t="s">
        <v>148</v>
      </c>
      <c r="T4" s="194" t="s">
        <v>149</v>
      </c>
      <c r="U4" s="194" t="s">
        <v>150</v>
      </c>
      <c r="V4" s="194" t="s">
        <v>151</v>
      </c>
      <c r="W4" s="194" t="s">
        <v>152</v>
      </c>
      <c r="X4" s="194" t="s">
        <v>153</v>
      </c>
      <c r="Y4" s="196" t="s">
        <v>154</v>
      </c>
      <c r="Z4" s="204" t="s">
        <v>155</v>
      </c>
      <c r="AA4" s="194" t="s">
        <v>156</v>
      </c>
      <c r="AB4" s="194" t="s">
        <v>157</v>
      </c>
      <c r="AC4" s="194" t="s">
        <v>158</v>
      </c>
      <c r="AD4" s="196" t="s">
        <v>159</v>
      </c>
      <c r="AE4" s="198" t="s">
        <v>160</v>
      </c>
      <c r="AF4" s="201" t="s">
        <v>161</v>
      </c>
      <c r="AG4" s="203"/>
      <c r="AH4" s="185"/>
    </row>
    <row r="5" spans="1:34" s="76" customFormat="1" ht="15" customHeight="1" thickBot="1" x14ac:dyDescent="0.25">
      <c r="A5" s="190"/>
      <c r="B5" s="191"/>
      <c r="C5" s="193"/>
      <c r="D5" s="193"/>
      <c r="E5" s="195"/>
      <c r="F5" s="195"/>
      <c r="G5" s="75" t="s">
        <v>162</v>
      </c>
      <c r="H5" s="195"/>
      <c r="I5" s="193"/>
      <c r="J5" s="193"/>
      <c r="K5" s="193"/>
      <c r="L5" s="193"/>
      <c r="M5" s="193"/>
      <c r="N5" s="197"/>
      <c r="O5" s="193"/>
      <c r="P5" s="193"/>
      <c r="Q5" s="197"/>
      <c r="R5" s="205"/>
      <c r="S5" s="195"/>
      <c r="T5" s="195"/>
      <c r="U5" s="195"/>
      <c r="V5" s="195"/>
      <c r="W5" s="195"/>
      <c r="X5" s="195"/>
      <c r="Y5" s="197"/>
      <c r="Z5" s="205"/>
      <c r="AA5" s="195"/>
      <c r="AB5" s="195"/>
      <c r="AC5" s="195"/>
      <c r="AD5" s="197"/>
      <c r="AE5" s="199"/>
      <c r="AF5" s="202"/>
      <c r="AG5" s="203"/>
      <c r="AH5" s="185"/>
    </row>
    <row r="6" spans="1:34" s="76" customFormat="1" ht="15" customHeight="1" x14ac:dyDescent="0.2">
      <c r="A6" s="77" t="s">
        <v>163</v>
      </c>
      <c r="B6" s="78" t="s">
        <v>164</v>
      </c>
      <c r="C6" s="79">
        <v>1</v>
      </c>
      <c r="D6" s="79">
        <v>1</v>
      </c>
      <c r="E6" s="79">
        <v>1</v>
      </c>
      <c r="F6" s="79">
        <v>1</v>
      </c>
      <c r="G6" s="79">
        <v>1</v>
      </c>
      <c r="H6" s="79">
        <v>0.751</v>
      </c>
      <c r="I6" s="79">
        <v>0.5</v>
      </c>
      <c r="J6" s="79">
        <v>0.5</v>
      </c>
      <c r="K6" s="79">
        <v>0.5</v>
      </c>
      <c r="L6" s="79">
        <v>0.5</v>
      </c>
      <c r="M6" s="79">
        <v>0.5</v>
      </c>
      <c r="N6" s="80"/>
      <c r="O6" s="145">
        <v>1</v>
      </c>
      <c r="P6" s="145">
        <v>1</v>
      </c>
      <c r="Q6" s="79"/>
      <c r="R6" s="79">
        <v>0.625</v>
      </c>
      <c r="S6" s="79">
        <v>0.625</v>
      </c>
      <c r="T6" s="79">
        <v>0.625</v>
      </c>
      <c r="U6" s="79">
        <v>0.625</v>
      </c>
      <c r="V6" s="79">
        <v>0.625</v>
      </c>
      <c r="W6" s="79">
        <v>0.625</v>
      </c>
      <c r="X6" s="79">
        <v>0.625</v>
      </c>
      <c r="Y6" s="80"/>
      <c r="Z6" s="79">
        <v>0.5</v>
      </c>
      <c r="AA6" s="79">
        <v>0.5</v>
      </c>
      <c r="AB6" s="79">
        <v>0.5</v>
      </c>
      <c r="AC6" s="79">
        <v>1</v>
      </c>
      <c r="AD6" s="80"/>
      <c r="AE6" s="79">
        <v>1</v>
      </c>
      <c r="AF6" s="81"/>
      <c r="AG6" s="40"/>
      <c r="AH6" s="40"/>
    </row>
    <row r="7" spans="1:34" s="76" customFormat="1" ht="15" customHeight="1" x14ac:dyDescent="0.2">
      <c r="A7" s="82"/>
      <c r="B7" s="83" t="s">
        <v>12</v>
      </c>
      <c r="C7" s="84"/>
      <c r="D7" s="84"/>
      <c r="E7" s="84"/>
      <c r="F7" s="84"/>
      <c r="G7" s="84"/>
      <c r="H7" s="84"/>
      <c r="I7" s="84"/>
      <c r="J7" s="84"/>
      <c r="K7" s="84"/>
      <c r="L7" s="84"/>
      <c r="M7" s="84"/>
      <c r="N7" s="80"/>
      <c r="O7" s="84"/>
      <c r="P7" s="84"/>
      <c r="Q7" s="80"/>
      <c r="R7" s="84"/>
      <c r="S7" s="84"/>
      <c r="T7" s="84"/>
      <c r="U7" s="84"/>
      <c r="V7" s="84"/>
      <c r="W7" s="84"/>
      <c r="X7" s="84"/>
      <c r="Y7" s="81"/>
      <c r="Z7" s="84"/>
      <c r="AA7" s="84"/>
      <c r="AB7" s="84"/>
      <c r="AC7" s="84"/>
      <c r="AD7" s="81"/>
      <c r="AE7" s="84"/>
      <c r="AF7" s="81"/>
      <c r="AG7" s="40"/>
      <c r="AH7" s="40"/>
    </row>
    <row r="8" spans="1:34" s="76" customFormat="1" ht="15" customHeight="1" x14ac:dyDescent="0.2">
      <c r="A8" s="82"/>
      <c r="B8" s="85" t="s">
        <v>165</v>
      </c>
      <c r="C8" s="86">
        <v>393</v>
      </c>
      <c r="D8" s="86">
        <v>369</v>
      </c>
      <c r="E8" s="86">
        <v>101</v>
      </c>
      <c r="F8" s="86">
        <v>82</v>
      </c>
      <c r="G8" s="86">
        <v>13</v>
      </c>
      <c r="H8" s="86">
        <v>119</v>
      </c>
      <c r="I8" s="86">
        <v>246</v>
      </c>
      <c r="J8" s="86">
        <v>97</v>
      </c>
      <c r="K8" s="86">
        <v>253</v>
      </c>
      <c r="L8" s="86">
        <v>154</v>
      </c>
      <c r="M8" s="86">
        <v>101</v>
      </c>
      <c r="N8" s="87">
        <v>1928</v>
      </c>
      <c r="O8" s="86">
        <v>1017</v>
      </c>
      <c r="P8" s="86">
        <v>59</v>
      </c>
      <c r="Q8" s="87">
        <v>1076</v>
      </c>
      <c r="R8" s="86">
        <v>209</v>
      </c>
      <c r="S8" s="86">
        <v>209</v>
      </c>
      <c r="T8" s="86">
        <v>109</v>
      </c>
      <c r="U8" s="86">
        <v>53</v>
      </c>
      <c r="V8" s="86">
        <v>44</v>
      </c>
      <c r="W8" s="86">
        <v>9</v>
      </c>
      <c r="X8" s="86">
        <v>0</v>
      </c>
      <c r="Y8" s="87">
        <v>633</v>
      </c>
      <c r="Z8" s="86">
        <v>195</v>
      </c>
      <c r="AA8" s="86">
        <v>110</v>
      </c>
      <c r="AB8" s="86">
        <v>39</v>
      </c>
      <c r="AC8" s="86">
        <v>1</v>
      </c>
      <c r="AD8" s="87">
        <v>345</v>
      </c>
      <c r="AE8" s="86" t="s">
        <v>166</v>
      </c>
      <c r="AF8" s="88">
        <v>3982</v>
      </c>
      <c r="AG8" s="40"/>
      <c r="AH8" s="40"/>
    </row>
    <row r="9" spans="1:34" s="76" customFormat="1" ht="15" customHeight="1" x14ac:dyDescent="0.2">
      <c r="A9" s="82"/>
      <c r="B9" s="85" t="s">
        <v>167</v>
      </c>
      <c r="C9" s="86">
        <v>4</v>
      </c>
      <c r="D9" s="86">
        <v>3</v>
      </c>
      <c r="E9" s="86">
        <v>1</v>
      </c>
      <c r="F9" s="86">
        <v>0</v>
      </c>
      <c r="G9" s="86">
        <v>24</v>
      </c>
      <c r="H9" s="86">
        <v>0</v>
      </c>
      <c r="I9" s="86">
        <v>0</v>
      </c>
      <c r="J9" s="86">
        <v>0</v>
      </c>
      <c r="K9" s="86">
        <v>1</v>
      </c>
      <c r="L9" s="86">
        <v>2</v>
      </c>
      <c r="M9" s="86">
        <v>5</v>
      </c>
      <c r="N9" s="87">
        <v>40</v>
      </c>
      <c r="O9" s="86">
        <v>17</v>
      </c>
      <c r="P9" s="86">
        <v>0</v>
      </c>
      <c r="Q9" s="87">
        <v>17</v>
      </c>
      <c r="R9" s="86">
        <v>1</v>
      </c>
      <c r="S9" s="86">
        <v>0</v>
      </c>
      <c r="T9" s="86">
        <v>0</v>
      </c>
      <c r="U9" s="86">
        <v>0</v>
      </c>
      <c r="V9" s="86">
        <v>1</v>
      </c>
      <c r="W9" s="86">
        <v>0</v>
      </c>
      <c r="X9" s="86">
        <v>3</v>
      </c>
      <c r="Y9" s="87">
        <v>5</v>
      </c>
      <c r="Z9" s="86">
        <v>0</v>
      </c>
      <c r="AA9" s="86">
        <v>0</v>
      </c>
      <c r="AB9" s="86">
        <v>9</v>
      </c>
      <c r="AC9" s="86">
        <v>1</v>
      </c>
      <c r="AD9" s="87">
        <v>10</v>
      </c>
      <c r="AE9" s="86">
        <v>-7</v>
      </c>
      <c r="AF9" s="88">
        <v>65</v>
      </c>
      <c r="AG9" s="40"/>
      <c r="AH9" s="40"/>
    </row>
    <row r="10" spans="1:34" s="76" customFormat="1" ht="15" customHeight="1" thickBot="1" x14ac:dyDescent="0.25">
      <c r="A10" s="82"/>
      <c r="B10" s="89" t="s">
        <v>168</v>
      </c>
      <c r="C10" s="90">
        <v>397</v>
      </c>
      <c r="D10" s="90">
        <v>372</v>
      </c>
      <c r="E10" s="90">
        <v>102</v>
      </c>
      <c r="F10" s="90">
        <v>82</v>
      </c>
      <c r="G10" s="90">
        <v>37</v>
      </c>
      <c r="H10" s="90">
        <v>119</v>
      </c>
      <c r="I10" s="90">
        <v>246</v>
      </c>
      <c r="J10" s="90">
        <v>97</v>
      </c>
      <c r="K10" s="90">
        <v>254</v>
      </c>
      <c r="L10" s="90">
        <v>156</v>
      </c>
      <c r="M10" s="90">
        <v>106</v>
      </c>
      <c r="N10" s="91">
        <v>1968</v>
      </c>
      <c r="O10" s="90">
        <v>1034</v>
      </c>
      <c r="P10" s="90">
        <v>59</v>
      </c>
      <c r="Q10" s="91">
        <v>1093</v>
      </c>
      <c r="R10" s="90">
        <v>210</v>
      </c>
      <c r="S10" s="90">
        <v>209</v>
      </c>
      <c r="T10" s="90">
        <v>109</v>
      </c>
      <c r="U10" s="90">
        <v>53</v>
      </c>
      <c r="V10" s="90">
        <v>45</v>
      </c>
      <c r="W10" s="90">
        <v>9</v>
      </c>
      <c r="X10" s="90">
        <v>3</v>
      </c>
      <c r="Y10" s="91">
        <v>638</v>
      </c>
      <c r="Z10" s="90">
        <v>195</v>
      </c>
      <c r="AA10" s="90">
        <v>110</v>
      </c>
      <c r="AB10" s="90">
        <v>48</v>
      </c>
      <c r="AC10" s="90">
        <v>2</v>
      </c>
      <c r="AD10" s="91">
        <v>355</v>
      </c>
      <c r="AE10" s="90">
        <v>-7</v>
      </c>
      <c r="AF10" s="92">
        <v>4047</v>
      </c>
      <c r="AG10" s="40"/>
      <c r="AH10" s="40"/>
    </row>
    <row r="11" spans="1:34" s="76" customFormat="1" ht="15" customHeight="1" x14ac:dyDescent="0.2">
      <c r="A11" s="82"/>
      <c r="B11" s="85"/>
      <c r="C11" s="86"/>
      <c r="D11" s="86"/>
      <c r="E11" s="86"/>
      <c r="F11" s="86"/>
      <c r="G11" s="86"/>
      <c r="H11" s="86"/>
      <c r="I11" s="86"/>
      <c r="J11" s="86"/>
      <c r="K11" s="86"/>
      <c r="L11" s="86"/>
      <c r="M11" s="86"/>
      <c r="N11" s="87"/>
      <c r="O11" s="86"/>
      <c r="P11" s="86"/>
      <c r="Q11" s="87"/>
      <c r="R11" s="86"/>
      <c r="S11" s="86"/>
      <c r="T11" s="86"/>
      <c r="U11" s="86"/>
      <c r="V11" s="86"/>
      <c r="W11" s="86"/>
      <c r="X11" s="86"/>
      <c r="Y11" s="87"/>
      <c r="Z11" s="86"/>
      <c r="AA11" s="86"/>
      <c r="AB11" s="86"/>
      <c r="AC11" s="86"/>
      <c r="AD11" s="87"/>
      <c r="AE11" s="86"/>
      <c r="AF11" s="88"/>
      <c r="AG11" s="40"/>
      <c r="AH11" s="40"/>
    </row>
    <row r="12" spans="1:34" s="76" customFormat="1" ht="15" customHeight="1" x14ac:dyDescent="0.2">
      <c r="A12" s="82"/>
      <c r="B12" s="93" t="s">
        <v>169</v>
      </c>
      <c r="C12" s="86">
        <v>320</v>
      </c>
      <c r="D12" s="86">
        <v>305</v>
      </c>
      <c r="E12" s="86">
        <v>60</v>
      </c>
      <c r="F12" s="86">
        <v>55</v>
      </c>
      <c r="G12" s="86">
        <v>15</v>
      </c>
      <c r="H12" s="86">
        <v>90</v>
      </c>
      <c r="I12" s="86">
        <v>195</v>
      </c>
      <c r="J12" s="86">
        <v>72</v>
      </c>
      <c r="K12" s="86">
        <v>218</v>
      </c>
      <c r="L12" s="86">
        <v>115</v>
      </c>
      <c r="M12" s="86">
        <v>72</v>
      </c>
      <c r="N12" s="87">
        <v>1517</v>
      </c>
      <c r="O12" s="86">
        <v>868</v>
      </c>
      <c r="P12" s="86">
        <v>33</v>
      </c>
      <c r="Q12" s="87">
        <v>901</v>
      </c>
      <c r="R12" s="86">
        <v>182</v>
      </c>
      <c r="S12" s="86">
        <v>162</v>
      </c>
      <c r="T12" s="86">
        <v>82</v>
      </c>
      <c r="U12" s="86">
        <v>35</v>
      </c>
      <c r="V12" s="86">
        <v>30</v>
      </c>
      <c r="W12" s="86">
        <v>7</v>
      </c>
      <c r="X12" s="86">
        <v>42</v>
      </c>
      <c r="Y12" s="87">
        <v>540</v>
      </c>
      <c r="Z12" s="86">
        <v>141</v>
      </c>
      <c r="AA12" s="86">
        <v>83</v>
      </c>
      <c r="AB12" s="86">
        <v>35</v>
      </c>
      <c r="AC12" s="86">
        <v>5</v>
      </c>
      <c r="AD12" s="87">
        <v>264</v>
      </c>
      <c r="AE12" s="86">
        <v>-112</v>
      </c>
      <c r="AF12" s="88">
        <v>3110</v>
      </c>
      <c r="AG12" s="40"/>
      <c r="AH12" s="40"/>
    </row>
    <row r="13" spans="1:34" s="76" customFormat="1" ht="15" customHeight="1" x14ac:dyDescent="0.2">
      <c r="A13" s="82"/>
      <c r="B13" s="93"/>
      <c r="C13" s="86"/>
      <c r="D13" s="86"/>
      <c r="E13" s="86"/>
      <c r="F13" s="86"/>
      <c r="G13" s="86"/>
      <c r="H13" s="86"/>
      <c r="I13" s="86"/>
      <c r="J13" s="86"/>
      <c r="K13" s="86"/>
      <c r="L13" s="86"/>
      <c r="M13" s="86"/>
      <c r="N13" s="87"/>
      <c r="O13" s="86"/>
      <c r="P13" s="86"/>
      <c r="Q13" s="87"/>
      <c r="R13" s="86"/>
      <c r="S13" s="86"/>
      <c r="T13" s="86"/>
      <c r="U13" s="86"/>
      <c r="V13" s="86"/>
      <c r="W13" s="86"/>
      <c r="X13" s="86"/>
      <c r="Y13" s="87"/>
      <c r="Z13" s="86"/>
      <c r="AA13" s="86"/>
      <c r="AB13" s="86"/>
      <c r="AC13" s="86"/>
      <c r="AD13" s="87"/>
      <c r="AE13" s="86"/>
      <c r="AF13" s="88"/>
      <c r="AG13" s="40"/>
      <c r="AH13" s="40"/>
    </row>
    <row r="14" spans="1:34" s="76" customFormat="1" ht="15" customHeight="1" x14ac:dyDescent="0.2">
      <c r="A14" s="82"/>
      <c r="B14" s="93" t="s">
        <v>170</v>
      </c>
      <c r="C14" s="86">
        <v>-77</v>
      </c>
      <c r="D14" s="86">
        <v>-67</v>
      </c>
      <c r="E14" s="86">
        <v>-42</v>
      </c>
      <c r="F14" s="86">
        <v>-27</v>
      </c>
      <c r="G14" s="86">
        <v>-22</v>
      </c>
      <c r="H14" s="86">
        <v>-29</v>
      </c>
      <c r="I14" s="86">
        <v>-51</v>
      </c>
      <c r="J14" s="86">
        <v>-25</v>
      </c>
      <c r="K14" s="86">
        <v>-36</v>
      </c>
      <c r="L14" s="86">
        <v>-41</v>
      </c>
      <c r="M14" s="86">
        <v>-34</v>
      </c>
      <c r="N14" s="87">
        <v>-451</v>
      </c>
      <c r="O14" s="86">
        <v>-166</v>
      </c>
      <c r="P14" s="86">
        <v>-26</v>
      </c>
      <c r="Q14" s="87">
        <v>-192</v>
      </c>
      <c r="R14" s="86">
        <v>-36</v>
      </c>
      <c r="S14" s="86">
        <v>-47</v>
      </c>
      <c r="T14" s="86">
        <v>-27</v>
      </c>
      <c r="U14" s="86">
        <v>-18</v>
      </c>
      <c r="V14" s="86">
        <v>-15</v>
      </c>
      <c r="W14" s="86">
        <v>-2</v>
      </c>
      <c r="X14" s="86">
        <v>0</v>
      </c>
      <c r="Y14" s="87">
        <v>-145</v>
      </c>
      <c r="Z14" s="86">
        <v>-54</v>
      </c>
      <c r="AA14" s="86">
        <v>-27</v>
      </c>
      <c r="AB14" s="86">
        <v>-13</v>
      </c>
      <c r="AC14" s="86">
        <v>3</v>
      </c>
      <c r="AD14" s="87">
        <v>-91</v>
      </c>
      <c r="AE14" s="86">
        <v>-105</v>
      </c>
      <c r="AF14" s="88">
        <v>-984</v>
      </c>
      <c r="AG14" s="40"/>
      <c r="AH14" s="40"/>
    </row>
    <row r="15" spans="1:34" s="76" customFormat="1" ht="15" customHeight="1" x14ac:dyDescent="0.2">
      <c r="A15" s="82"/>
      <c r="B15" s="93"/>
      <c r="C15" s="86"/>
      <c r="D15" s="86"/>
      <c r="E15" s="86"/>
      <c r="F15" s="86"/>
      <c r="G15" s="86"/>
      <c r="H15" s="86"/>
      <c r="I15" s="86"/>
      <c r="J15" s="86"/>
      <c r="K15" s="86"/>
      <c r="L15" s="86"/>
      <c r="M15" s="86"/>
      <c r="N15" s="87"/>
      <c r="O15" s="86"/>
      <c r="P15" s="86"/>
      <c r="Q15" s="87"/>
      <c r="R15" s="86"/>
      <c r="S15" s="86"/>
      <c r="T15" s="86"/>
      <c r="U15" s="86"/>
      <c r="V15" s="86"/>
      <c r="W15" s="86"/>
      <c r="X15" s="86"/>
      <c r="Y15" s="87"/>
      <c r="Z15" s="86"/>
      <c r="AA15" s="86"/>
      <c r="AB15" s="86"/>
      <c r="AC15" s="86"/>
      <c r="AD15" s="87"/>
      <c r="AE15" s="86"/>
      <c r="AF15" s="88"/>
      <c r="AG15" s="40"/>
      <c r="AH15" s="40"/>
    </row>
    <row r="16" spans="1:34" s="76" customFormat="1" ht="15" customHeight="1" thickBot="1" x14ac:dyDescent="0.25">
      <c r="A16" s="82"/>
      <c r="B16" s="89" t="s">
        <v>171</v>
      </c>
      <c r="C16" s="90">
        <v>320</v>
      </c>
      <c r="D16" s="90">
        <v>305</v>
      </c>
      <c r="E16" s="90">
        <v>60</v>
      </c>
      <c r="F16" s="90">
        <v>55</v>
      </c>
      <c r="G16" s="90">
        <v>15</v>
      </c>
      <c r="H16" s="90">
        <v>90</v>
      </c>
      <c r="I16" s="90">
        <v>195</v>
      </c>
      <c r="J16" s="90">
        <v>72</v>
      </c>
      <c r="K16" s="90">
        <v>218</v>
      </c>
      <c r="L16" s="90">
        <v>115</v>
      </c>
      <c r="M16" s="90">
        <v>72</v>
      </c>
      <c r="N16" s="91">
        <v>1517</v>
      </c>
      <c r="O16" s="90">
        <v>868</v>
      </c>
      <c r="P16" s="90">
        <v>33</v>
      </c>
      <c r="Q16" s="91">
        <v>901</v>
      </c>
      <c r="R16" s="90">
        <v>174</v>
      </c>
      <c r="S16" s="90">
        <v>162</v>
      </c>
      <c r="T16" s="90">
        <v>82</v>
      </c>
      <c r="U16" s="90">
        <v>35</v>
      </c>
      <c r="V16" s="90">
        <v>30</v>
      </c>
      <c r="W16" s="90">
        <v>7</v>
      </c>
      <c r="X16" s="90">
        <v>3</v>
      </c>
      <c r="Y16" s="91">
        <v>493</v>
      </c>
      <c r="Z16" s="90">
        <v>141</v>
      </c>
      <c r="AA16" s="90">
        <v>83</v>
      </c>
      <c r="AB16" s="90">
        <v>35</v>
      </c>
      <c r="AC16" s="90">
        <v>5</v>
      </c>
      <c r="AD16" s="91">
        <v>264</v>
      </c>
      <c r="AE16" s="90">
        <v>-112</v>
      </c>
      <c r="AF16" s="92">
        <v>3063</v>
      </c>
      <c r="AG16" s="40"/>
      <c r="AH16" s="40"/>
    </row>
    <row r="17" spans="1:34" s="76" customFormat="1" ht="15" customHeight="1" x14ac:dyDescent="0.2">
      <c r="A17" s="82"/>
      <c r="B17" s="85"/>
      <c r="C17" s="86"/>
      <c r="D17" s="86"/>
      <c r="E17" s="86"/>
      <c r="F17" s="86"/>
      <c r="G17" s="86"/>
      <c r="H17" s="86"/>
      <c r="I17" s="86"/>
      <c r="J17" s="86"/>
      <c r="K17" s="86"/>
      <c r="L17" s="86"/>
      <c r="M17" s="86"/>
      <c r="N17" s="87"/>
      <c r="O17" s="86"/>
      <c r="P17" s="86"/>
      <c r="Q17" s="87"/>
      <c r="R17" s="86"/>
      <c r="S17" s="86"/>
      <c r="T17" s="86"/>
      <c r="U17" s="86"/>
      <c r="V17" s="86"/>
      <c r="W17" s="86"/>
      <c r="X17" s="86"/>
      <c r="Y17" s="87"/>
      <c r="Z17" s="86"/>
      <c r="AA17" s="86"/>
      <c r="AB17" s="86"/>
      <c r="AC17" s="86"/>
      <c r="AD17" s="87"/>
      <c r="AE17" s="86"/>
      <c r="AF17" s="88"/>
      <c r="AG17" s="40"/>
      <c r="AH17" s="40"/>
    </row>
    <row r="18" spans="1:34" s="76" customFormat="1" ht="15" customHeight="1" x14ac:dyDescent="0.2">
      <c r="A18" s="82"/>
      <c r="B18" s="85" t="s">
        <v>172</v>
      </c>
      <c r="C18" s="86">
        <v>-21</v>
      </c>
      <c r="D18" s="86">
        <v>2</v>
      </c>
      <c r="E18" s="86">
        <v>-7</v>
      </c>
      <c r="F18" s="86">
        <v>-6</v>
      </c>
      <c r="G18" s="86">
        <v>2</v>
      </c>
      <c r="H18" s="86">
        <v>-5</v>
      </c>
      <c r="I18" s="86">
        <v>-44</v>
      </c>
      <c r="J18" s="86">
        <v>-11</v>
      </c>
      <c r="K18" s="86">
        <v>-174</v>
      </c>
      <c r="L18" s="86">
        <v>0</v>
      </c>
      <c r="M18" s="86">
        <v>0</v>
      </c>
      <c r="N18" s="87">
        <v>-264</v>
      </c>
      <c r="O18" s="86">
        <v>11</v>
      </c>
      <c r="P18" s="86">
        <v>3</v>
      </c>
      <c r="Q18" s="87">
        <v>14</v>
      </c>
      <c r="R18" s="86">
        <v>0</v>
      </c>
      <c r="S18" s="86">
        <v>0</v>
      </c>
      <c r="T18" s="86">
        <v>0</v>
      </c>
      <c r="U18" s="86">
        <v>0</v>
      </c>
      <c r="V18" s="86">
        <v>0</v>
      </c>
      <c r="W18" s="86">
        <v>0</v>
      </c>
      <c r="X18" s="86">
        <v>-190</v>
      </c>
      <c r="Y18" s="87">
        <v>-190</v>
      </c>
      <c r="Z18" s="86">
        <v>-36</v>
      </c>
      <c r="AA18" s="86">
        <v>-20</v>
      </c>
      <c r="AB18" s="86">
        <v>-8</v>
      </c>
      <c r="AC18" s="86">
        <v>6</v>
      </c>
      <c r="AD18" s="87">
        <v>-58</v>
      </c>
      <c r="AE18" s="86">
        <v>-399</v>
      </c>
      <c r="AF18" s="88">
        <v>-897</v>
      </c>
      <c r="AG18" s="40"/>
      <c r="AH18" s="40"/>
    </row>
    <row r="19" spans="1:34" s="76" customFormat="1" ht="15" customHeight="1" x14ac:dyDescent="0.2">
      <c r="A19" s="82"/>
      <c r="B19" s="85" t="s">
        <v>173</v>
      </c>
      <c r="C19" s="86">
        <v>0</v>
      </c>
      <c r="D19" s="86">
        <v>0</v>
      </c>
      <c r="E19" s="86">
        <v>0</v>
      </c>
      <c r="F19" s="86">
        <v>0</v>
      </c>
      <c r="G19" s="86">
        <v>0</v>
      </c>
      <c r="H19" s="86">
        <v>0</v>
      </c>
      <c r="I19" s="86">
        <v>0</v>
      </c>
      <c r="J19" s="86">
        <v>0</v>
      </c>
      <c r="K19" s="86">
        <v>-1</v>
      </c>
      <c r="L19" s="86">
        <v>0</v>
      </c>
      <c r="M19" s="86">
        <v>0</v>
      </c>
      <c r="N19" s="87">
        <v>-1</v>
      </c>
      <c r="O19" s="86">
        <v>0</v>
      </c>
      <c r="P19" s="86">
        <v>0</v>
      </c>
      <c r="Q19" s="87">
        <v>0</v>
      </c>
      <c r="R19" s="86">
        <v>0</v>
      </c>
      <c r="S19" s="86">
        <v>0</v>
      </c>
      <c r="T19" s="86">
        <v>0</v>
      </c>
      <c r="U19" s="86">
        <v>0</v>
      </c>
      <c r="V19" s="86">
        <v>0</v>
      </c>
      <c r="W19" s="86">
        <v>0</v>
      </c>
      <c r="X19" s="86">
        <v>-1</v>
      </c>
      <c r="Y19" s="87">
        <v>-1</v>
      </c>
      <c r="Z19" s="86">
        <v>-2</v>
      </c>
      <c r="AA19" s="86">
        <v>0</v>
      </c>
      <c r="AB19" s="86">
        <v>0</v>
      </c>
      <c r="AC19" s="86">
        <v>0</v>
      </c>
      <c r="AD19" s="87">
        <v>-2</v>
      </c>
      <c r="AE19" s="86">
        <v>-13</v>
      </c>
      <c r="AF19" s="88">
        <v>-17</v>
      </c>
      <c r="AG19" s="40"/>
      <c r="AH19" s="40"/>
    </row>
    <row r="20" spans="1:34" s="76" customFormat="1" ht="15" customHeight="1" x14ac:dyDescent="0.2">
      <c r="A20" s="82"/>
      <c r="B20" s="85" t="s">
        <v>174</v>
      </c>
      <c r="C20" s="86">
        <v>0</v>
      </c>
      <c r="D20" s="86">
        <v>10</v>
      </c>
      <c r="E20" s="86">
        <v>0</v>
      </c>
      <c r="F20" s="86">
        <v>-14</v>
      </c>
      <c r="G20" s="86">
        <v>0</v>
      </c>
      <c r="H20" s="86">
        <v>0</v>
      </c>
      <c r="I20" s="86">
        <v>0</v>
      </c>
      <c r="J20" s="86">
        <v>0</v>
      </c>
      <c r="K20" s="86">
        <v>0</v>
      </c>
      <c r="L20" s="86">
        <v>0</v>
      </c>
      <c r="M20" s="86">
        <v>0</v>
      </c>
      <c r="N20" s="87">
        <v>-4</v>
      </c>
      <c r="O20" s="86">
        <v>0</v>
      </c>
      <c r="P20" s="86">
        <v>0</v>
      </c>
      <c r="Q20" s="87">
        <v>0</v>
      </c>
      <c r="R20" s="86">
        <v>0</v>
      </c>
      <c r="S20" s="86">
        <v>0</v>
      </c>
      <c r="T20" s="86">
        <v>0</v>
      </c>
      <c r="U20" s="86">
        <v>0</v>
      </c>
      <c r="V20" s="86">
        <v>0</v>
      </c>
      <c r="W20" s="86">
        <v>0</v>
      </c>
      <c r="X20" s="86">
        <v>26</v>
      </c>
      <c r="Y20" s="87">
        <v>26</v>
      </c>
      <c r="Z20" s="86">
        <v>0</v>
      </c>
      <c r="AA20" s="86">
        <v>0</v>
      </c>
      <c r="AB20" s="86">
        <v>0</v>
      </c>
      <c r="AC20" s="86">
        <v>0</v>
      </c>
      <c r="AD20" s="87">
        <v>0</v>
      </c>
      <c r="AE20" s="86">
        <v>0</v>
      </c>
      <c r="AF20" s="88">
        <v>22</v>
      </c>
      <c r="AG20" s="40"/>
      <c r="AH20" s="40"/>
    </row>
    <row r="21" spans="1:34" s="76" customFormat="1" ht="15" customHeight="1" x14ac:dyDescent="0.2">
      <c r="A21" s="82"/>
      <c r="B21" s="85" t="s">
        <v>175</v>
      </c>
      <c r="C21" s="86">
        <v>0</v>
      </c>
      <c r="D21" s="86">
        <v>0</v>
      </c>
      <c r="E21" s="86">
        <v>0</v>
      </c>
      <c r="F21" s="86">
        <v>0</v>
      </c>
      <c r="G21" s="86">
        <v>0</v>
      </c>
      <c r="H21" s="86">
        <v>-24</v>
      </c>
      <c r="I21" s="86">
        <v>-32</v>
      </c>
      <c r="J21" s="86">
        <v>0</v>
      </c>
      <c r="K21" s="86">
        <v>0</v>
      </c>
      <c r="L21" s="86">
        <v>0</v>
      </c>
      <c r="M21" s="86">
        <v>0</v>
      </c>
      <c r="N21" s="87">
        <v>-56</v>
      </c>
      <c r="O21" s="86">
        <v>0</v>
      </c>
      <c r="P21" s="86">
        <v>0</v>
      </c>
      <c r="Q21" s="87">
        <v>0</v>
      </c>
      <c r="R21" s="86">
        <v>0</v>
      </c>
      <c r="S21" s="86">
        <v>0</v>
      </c>
      <c r="T21" s="86">
        <v>0</v>
      </c>
      <c r="U21" s="86">
        <v>0</v>
      </c>
      <c r="V21" s="86">
        <v>0</v>
      </c>
      <c r="W21" s="86">
        <v>0</v>
      </c>
      <c r="X21" s="86">
        <v>0</v>
      </c>
      <c r="Y21" s="87">
        <v>0</v>
      </c>
      <c r="Z21" s="86">
        <v>0</v>
      </c>
      <c r="AA21" s="86">
        <v>0</v>
      </c>
      <c r="AB21" s="86">
        <v>0</v>
      </c>
      <c r="AC21" s="86">
        <v>-4</v>
      </c>
      <c r="AD21" s="87">
        <v>-4</v>
      </c>
      <c r="AE21" s="86">
        <v>0</v>
      </c>
      <c r="AF21" s="88">
        <v>-60</v>
      </c>
      <c r="AG21" s="40"/>
      <c r="AH21" s="40"/>
    </row>
    <row r="22" spans="1:34" s="76" customFormat="1" ht="15" customHeight="1" thickBot="1" x14ac:dyDescent="0.25">
      <c r="A22" s="82"/>
      <c r="B22" s="89" t="s">
        <v>176</v>
      </c>
      <c r="C22" s="90">
        <v>299</v>
      </c>
      <c r="D22" s="90">
        <v>317</v>
      </c>
      <c r="E22" s="90">
        <v>53</v>
      </c>
      <c r="F22" s="90">
        <v>35</v>
      </c>
      <c r="G22" s="90">
        <v>17</v>
      </c>
      <c r="H22" s="90">
        <v>61</v>
      </c>
      <c r="I22" s="90">
        <v>119</v>
      </c>
      <c r="J22" s="90">
        <v>61</v>
      </c>
      <c r="K22" s="90">
        <v>43</v>
      </c>
      <c r="L22" s="90">
        <v>115</v>
      </c>
      <c r="M22" s="90">
        <v>72</v>
      </c>
      <c r="N22" s="91">
        <v>1192</v>
      </c>
      <c r="O22" s="90">
        <v>879</v>
      </c>
      <c r="P22" s="90">
        <v>36</v>
      </c>
      <c r="Q22" s="91">
        <v>915</v>
      </c>
      <c r="R22" s="90">
        <v>174</v>
      </c>
      <c r="S22" s="90">
        <v>162</v>
      </c>
      <c r="T22" s="90">
        <v>82</v>
      </c>
      <c r="U22" s="90">
        <v>35</v>
      </c>
      <c r="V22" s="90">
        <v>30</v>
      </c>
      <c r="W22" s="90">
        <v>7</v>
      </c>
      <c r="X22" s="90">
        <v>-162</v>
      </c>
      <c r="Y22" s="91">
        <v>328</v>
      </c>
      <c r="Z22" s="90">
        <v>103</v>
      </c>
      <c r="AA22" s="90">
        <v>63</v>
      </c>
      <c r="AB22" s="90">
        <v>27</v>
      </c>
      <c r="AC22" s="90">
        <v>7</v>
      </c>
      <c r="AD22" s="91">
        <v>200</v>
      </c>
      <c r="AE22" s="90">
        <v>-524</v>
      </c>
      <c r="AF22" s="92">
        <v>2111</v>
      </c>
      <c r="AG22" s="40"/>
      <c r="AH22" s="40"/>
    </row>
    <row r="23" spans="1:34" s="76" customFormat="1" ht="15" customHeight="1" x14ac:dyDescent="0.2">
      <c r="A23" s="82"/>
      <c r="B23" s="85" t="s">
        <v>177</v>
      </c>
      <c r="C23" s="94"/>
      <c r="D23" s="95"/>
      <c r="E23" s="95"/>
      <c r="F23" s="95"/>
      <c r="G23" s="95"/>
      <c r="H23" s="95"/>
      <c r="I23" s="95"/>
      <c r="J23" s="95"/>
      <c r="K23" s="95"/>
      <c r="L23" s="95"/>
      <c r="M23" s="95"/>
      <c r="N23" s="117">
        <v>0.78700000000000003</v>
      </c>
      <c r="O23" s="96"/>
      <c r="P23" s="98"/>
      <c r="Q23" s="117">
        <v>0.83799999999999997</v>
      </c>
      <c r="R23" s="96"/>
      <c r="S23" s="97"/>
      <c r="T23" s="97"/>
      <c r="U23" s="97"/>
      <c r="V23" s="97"/>
      <c r="W23" s="97"/>
      <c r="X23" s="98"/>
      <c r="Y23" s="117">
        <v>0.77900000000000003</v>
      </c>
      <c r="Z23" s="118"/>
      <c r="AA23" s="118"/>
      <c r="AB23" s="118"/>
      <c r="AC23" s="119"/>
      <c r="AD23" s="117">
        <v>0.76500000000000001</v>
      </c>
      <c r="AE23" s="120"/>
      <c r="AF23" s="121"/>
      <c r="AG23" s="40"/>
      <c r="AH23" s="40"/>
    </row>
    <row r="24" spans="1:34" ht="15" customHeight="1" x14ac:dyDescent="0.2">
      <c r="A24" s="82"/>
      <c r="B24" s="85" t="s">
        <v>178</v>
      </c>
      <c r="C24" s="95"/>
      <c r="D24" s="95"/>
      <c r="E24" s="95"/>
      <c r="F24" s="95"/>
      <c r="G24" s="95"/>
      <c r="H24" s="95"/>
      <c r="I24" s="95"/>
      <c r="J24" s="95"/>
      <c r="K24" s="95"/>
      <c r="L24" s="95"/>
      <c r="M24" s="95"/>
      <c r="N24" s="96"/>
      <c r="O24" s="97"/>
      <c r="P24" s="118"/>
      <c r="Q24" s="97"/>
      <c r="R24" s="97"/>
      <c r="S24" s="97"/>
      <c r="T24" s="97"/>
      <c r="U24" s="97"/>
      <c r="V24" s="97"/>
      <c r="W24" s="120"/>
      <c r="X24" s="118"/>
      <c r="Y24" s="118"/>
      <c r="Z24" s="118"/>
      <c r="AA24" s="118"/>
      <c r="AB24" s="120"/>
      <c r="AC24" s="118"/>
      <c r="AD24" s="118"/>
      <c r="AE24" s="118"/>
      <c r="AF24" s="123">
        <v>0.75700000000000001</v>
      </c>
    </row>
    <row r="25" spans="1:34" s="76" customFormat="1" ht="15" customHeight="1" x14ac:dyDescent="0.2">
      <c r="A25" s="20"/>
      <c r="B25" s="99"/>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1"/>
      <c r="AE25" s="20"/>
      <c r="AF25" s="20"/>
    </row>
    <row r="26" spans="1:34" s="76" customFormat="1" ht="15" customHeight="1" x14ac:dyDescent="0.2">
      <c r="A26" s="20"/>
      <c r="B26" s="149" t="s">
        <v>179</v>
      </c>
      <c r="C26" s="100"/>
      <c r="D26" s="100"/>
      <c r="E26" s="100"/>
      <c r="F26" s="100"/>
      <c r="G26" s="100"/>
      <c r="H26" s="100"/>
      <c r="I26" s="100"/>
      <c r="J26" s="100"/>
      <c r="K26" s="100"/>
      <c r="L26" s="100"/>
      <c r="M26" s="100"/>
      <c r="N26" s="100"/>
      <c r="P26" s="100"/>
      <c r="Q26" s="100"/>
      <c r="R26" s="100"/>
      <c r="S26" s="100"/>
      <c r="T26" s="100"/>
      <c r="U26" s="100"/>
      <c r="V26" s="100"/>
      <c r="W26" s="100"/>
      <c r="X26" s="100"/>
      <c r="Y26" s="100"/>
      <c r="Z26" s="100"/>
      <c r="AA26" s="100"/>
      <c r="AB26" s="100"/>
      <c r="AC26" s="100"/>
      <c r="AD26" s="101"/>
      <c r="AE26" s="20"/>
      <c r="AF26" s="20"/>
    </row>
    <row r="27" spans="1:34" s="76" customFormat="1" ht="15" customHeight="1" x14ac:dyDescent="0.2">
      <c r="A27" s="20"/>
      <c r="B27" s="99"/>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1"/>
      <c r="AE27" s="20"/>
      <c r="AF27" s="20"/>
    </row>
    <row r="28" spans="1:34" s="76" customFormat="1" ht="15" customHeight="1" x14ac:dyDescent="0.2">
      <c r="A28" s="77" t="s">
        <v>180</v>
      </c>
      <c r="B28" s="78" t="s">
        <v>164</v>
      </c>
      <c r="C28" s="79">
        <v>1</v>
      </c>
      <c r="D28" s="79">
        <v>1</v>
      </c>
      <c r="E28" s="79">
        <v>1</v>
      </c>
      <c r="F28" s="79">
        <v>1</v>
      </c>
      <c r="G28" s="79">
        <v>1</v>
      </c>
      <c r="H28" s="79">
        <v>0.751</v>
      </c>
      <c r="I28" s="79">
        <v>0.5</v>
      </c>
      <c r="J28" s="79">
        <v>0.5</v>
      </c>
      <c r="K28" s="79">
        <v>0.5</v>
      </c>
      <c r="L28" s="79">
        <v>0.5</v>
      </c>
      <c r="M28" s="79">
        <v>0.5</v>
      </c>
      <c r="N28" s="80"/>
      <c r="O28" s="145">
        <v>1</v>
      </c>
      <c r="P28" s="145">
        <v>1</v>
      </c>
      <c r="Q28" s="79"/>
      <c r="R28" s="79">
        <v>0.625</v>
      </c>
      <c r="S28" s="79">
        <v>0.625</v>
      </c>
      <c r="T28" s="79">
        <v>0.625</v>
      </c>
      <c r="U28" s="79">
        <v>0.625</v>
      </c>
      <c r="V28" s="79">
        <v>0.625</v>
      </c>
      <c r="W28" s="79">
        <v>0.625</v>
      </c>
      <c r="X28" s="79">
        <v>0.625</v>
      </c>
      <c r="Y28" s="80"/>
      <c r="Z28" s="79">
        <v>0.5</v>
      </c>
      <c r="AA28" s="79">
        <v>0.5</v>
      </c>
      <c r="AB28" s="79">
        <v>0.5</v>
      </c>
      <c r="AC28" s="79">
        <v>1</v>
      </c>
      <c r="AD28" s="80"/>
      <c r="AE28" s="79">
        <v>1</v>
      </c>
      <c r="AF28" s="81"/>
      <c r="AG28" s="40"/>
      <c r="AH28" s="40"/>
    </row>
    <row r="29" spans="1:34" s="76" customFormat="1" ht="15" customHeight="1" x14ac:dyDescent="0.2">
      <c r="A29" s="13"/>
      <c r="B29" s="83" t="s">
        <v>12</v>
      </c>
      <c r="C29" s="84"/>
      <c r="D29" s="84"/>
      <c r="E29" s="84"/>
      <c r="F29" s="84"/>
      <c r="G29" s="84"/>
      <c r="H29" s="84"/>
      <c r="I29" s="84"/>
      <c r="J29" s="84"/>
      <c r="K29" s="84"/>
      <c r="L29" s="84"/>
      <c r="M29" s="84"/>
      <c r="N29" s="80"/>
      <c r="O29" s="84"/>
      <c r="P29" s="84"/>
      <c r="Q29" s="80"/>
      <c r="R29" s="84"/>
      <c r="S29" s="84"/>
      <c r="T29" s="84"/>
      <c r="U29" s="84"/>
      <c r="V29" s="84"/>
      <c r="W29" s="84"/>
      <c r="X29" s="84"/>
      <c r="Y29" s="81"/>
      <c r="Z29" s="84"/>
      <c r="AA29" s="84"/>
      <c r="AB29" s="84"/>
      <c r="AC29" s="84"/>
      <c r="AD29" s="81"/>
      <c r="AE29" s="84"/>
      <c r="AF29" s="81"/>
      <c r="AG29" s="40"/>
      <c r="AH29" s="40"/>
    </row>
    <row r="30" spans="1:34" s="76" customFormat="1" ht="15" customHeight="1" x14ac:dyDescent="0.2">
      <c r="A30" s="13"/>
      <c r="B30" s="85" t="s">
        <v>165</v>
      </c>
      <c r="C30" s="86">
        <v>378</v>
      </c>
      <c r="D30" s="86">
        <v>355</v>
      </c>
      <c r="E30" s="86">
        <v>99</v>
      </c>
      <c r="F30" s="86">
        <v>81</v>
      </c>
      <c r="G30" s="86">
        <v>13</v>
      </c>
      <c r="H30" s="86">
        <v>121</v>
      </c>
      <c r="I30" s="86">
        <v>239</v>
      </c>
      <c r="J30" s="86">
        <v>92</v>
      </c>
      <c r="K30" s="86">
        <v>236</v>
      </c>
      <c r="L30" s="86">
        <v>148</v>
      </c>
      <c r="M30" s="86">
        <v>84</v>
      </c>
      <c r="N30" s="87">
        <v>1846</v>
      </c>
      <c r="O30" s="86">
        <v>987</v>
      </c>
      <c r="P30" s="86">
        <v>0</v>
      </c>
      <c r="Q30" s="87">
        <v>987</v>
      </c>
      <c r="R30" s="86">
        <v>199</v>
      </c>
      <c r="S30" s="86">
        <v>196</v>
      </c>
      <c r="T30" s="86">
        <v>102</v>
      </c>
      <c r="U30" s="86">
        <v>49</v>
      </c>
      <c r="V30" s="86">
        <v>42</v>
      </c>
      <c r="W30" s="86">
        <v>9</v>
      </c>
      <c r="X30" s="86">
        <v>0</v>
      </c>
      <c r="Y30" s="87">
        <v>597</v>
      </c>
      <c r="Z30" s="86">
        <v>177</v>
      </c>
      <c r="AA30" s="86">
        <v>84</v>
      </c>
      <c r="AB30" s="86">
        <v>40</v>
      </c>
      <c r="AC30" s="86">
        <v>1</v>
      </c>
      <c r="AD30" s="87">
        <v>302</v>
      </c>
      <c r="AE30" s="86">
        <v>0</v>
      </c>
      <c r="AF30" s="88">
        <v>3732</v>
      </c>
      <c r="AG30" s="40"/>
      <c r="AH30" s="40"/>
    </row>
    <row r="31" spans="1:34" s="76" customFormat="1" ht="15" customHeight="1" x14ac:dyDescent="0.2">
      <c r="A31" s="13"/>
      <c r="B31" s="85" t="s">
        <v>167</v>
      </c>
      <c r="C31" s="86">
        <v>4</v>
      </c>
      <c r="D31" s="86">
        <v>3</v>
      </c>
      <c r="E31" s="86">
        <v>1</v>
      </c>
      <c r="F31" s="86">
        <v>0</v>
      </c>
      <c r="G31" s="86">
        <v>22</v>
      </c>
      <c r="H31" s="86">
        <v>0</v>
      </c>
      <c r="I31" s="86">
        <v>1</v>
      </c>
      <c r="J31" s="86">
        <v>0</v>
      </c>
      <c r="K31" s="86">
        <v>0</v>
      </c>
      <c r="L31" s="86">
        <v>3</v>
      </c>
      <c r="M31" s="86">
        <v>3</v>
      </c>
      <c r="N31" s="87">
        <v>37</v>
      </c>
      <c r="O31" s="86">
        <v>25</v>
      </c>
      <c r="P31" s="86">
        <v>0</v>
      </c>
      <c r="Q31" s="87">
        <v>25</v>
      </c>
      <c r="R31" s="86">
        <v>0</v>
      </c>
      <c r="S31" s="86">
        <v>0</v>
      </c>
      <c r="T31" s="86">
        <v>0</v>
      </c>
      <c r="U31" s="86">
        <v>0</v>
      </c>
      <c r="V31" s="86">
        <v>0</v>
      </c>
      <c r="W31" s="86">
        <v>0</v>
      </c>
      <c r="X31" s="86">
        <v>4</v>
      </c>
      <c r="Y31" s="87">
        <v>4</v>
      </c>
      <c r="Z31" s="86">
        <v>0</v>
      </c>
      <c r="AA31" s="86">
        <v>0</v>
      </c>
      <c r="AB31" s="86">
        <v>7</v>
      </c>
      <c r="AC31" s="86">
        <v>2</v>
      </c>
      <c r="AD31" s="87">
        <v>9</v>
      </c>
      <c r="AE31" s="86">
        <v>-6</v>
      </c>
      <c r="AF31" s="88">
        <v>69</v>
      </c>
      <c r="AG31" s="40"/>
      <c r="AH31" s="40"/>
    </row>
    <row r="32" spans="1:34" s="76" customFormat="1" ht="15" customHeight="1" thickBot="1" x14ac:dyDescent="0.25">
      <c r="A32" s="13"/>
      <c r="B32" s="89" t="s">
        <v>168</v>
      </c>
      <c r="C32" s="90">
        <v>382</v>
      </c>
      <c r="D32" s="90">
        <v>358</v>
      </c>
      <c r="E32" s="90">
        <v>100</v>
      </c>
      <c r="F32" s="90">
        <v>81</v>
      </c>
      <c r="G32" s="90">
        <v>35</v>
      </c>
      <c r="H32" s="90">
        <v>121</v>
      </c>
      <c r="I32" s="90">
        <v>240</v>
      </c>
      <c r="J32" s="90">
        <v>92</v>
      </c>
      <c r="K32" s="90">
        <v>236</v>
      </c>
      <c r="L32" s="90">
        <v>151</v>
      </c>
      <c r="M32" s="90">
        <v>87</v>
      </c>
      <c r="N32" s="91">
        <v>1883</v>
      </c>
      <c r="O32" s="90">
        <v>1012</v>
      </c>
      <c r="P32" s="90">
        <v>0</v>
      </c>
      <c r="Q32" s="91">
        <v>1012</v>
      </c>
      <c r="R32" s="90">
        <v>199</v>
      </c>
      <c r="S32" s="90">
        <v>196</v>
      </c>
      <c r="T32" s="90">
        <v>102</v>
      </c>
      <c r="U32" s="90">
        <v>49</v>
      </c>
      <c r="V32" s="90">
        <v>42</v>
      </c>
      <c r="W32" s="90">
        <v>9</v>
      </c>
      <c r="X32" s="90">
        <v>4</v>
      </c>
      <c r="Y32" s="91">
        <v>601</v>
      </c>
      <c r="Z32" s="90">
        <v>177</v>
      </c>
      <c r="AA32" s="90">
        <v>84</v>
      </c>
      <c r="AB32" s="90">
        <v>47</v>
      </c>
      <c r="AC32" s="90">
        <v>3</v>
      </c>
      <c r="AD32" s="91">
        <v>311</v>
      </c>
      <c r="AE32" s="90">
        <v>-6</v>
      </c>
      <c r="AF32" s="92">
        <v>3801</v>
      </c>
      <c r="AG32" s="40"/>
      <c r="AH32" s="40"/>
    </row>
    <row r="33" spans="1:34" s="76" customFormat="1" ht="15" customHeight="1" x14ac:dyDescent="0.2">
      <c r="A33" s="13"/>
      <c r="B33" s="85"/>
      <c r="C33" s="86"/>
      <c r="D33" s="86"/>
      <c r="E33" s="86"/>
      <c r="F33" s="86"/>
      <c r="G33" s="86"/>
      <c r="H33" s="86"/>
      <c r="I33" s="86"/>
      <c r="J33" s="86"/>
      <c r="K33" s="86"/>
      <c r="L33" s="86"/>
      <c r="M33" s="86"/>
      <c r="N33" s="87"/>
      <c r="O33" s="86"/>
      <c r="P33" s="86"/>
      <c r="Q33" s="87"/>
      <c r="R33" s="86"/>
      <c r="S33" s="86"/>
      <c r="T33" s="86"/>
      <c r="U33" s="86"/>
      <c r="V33" s="86"/>
      <c r="W33" s="86"/>
      <c r="X33" s="86"/>
      <c r="Y33" s="87"/>
      <c r="Z33" s="86"/>
      <c r="AA33" s="86"/>
      <c r="AB33" s="86"/>
      <c r="AC33" s="86"/>
      <c r="AD33" s="87"/>
      <c r="AE33" s="86"/>
      <c r="AF33" s="88"/>
      <c r="AG33" s="40"/>
      <c r="AH33" s="40"/>
    </row>
    <row r="34" spans="1:34" s="76" customFormat="1" ht="15" customHeight="1" x14ac:dyDescent="0.2">
      <c r="A34" s="13"/>
      <c r="B34" s="93" t="s">
        <v>169</v>
      </c>
      <c r="C34" s="86">
        <v>317</v>
      </c>
      <c r="D34" s="86">
        <v>289</v>
      </c>
      <c r="E34" s="86">
        <v>59</v>
      </c>
      <c r="F34" s="86">
        <v>50</v>
      </c>
      <c r="G34" s="86">
        <v>21</v>
      </c>
      <c r="H34" s="86">
        <v>87</v>
      </c>
      <c r="I34" s="86">
        <v>194</v>
      </c>
      <c r="J34" s="86">
        <v>69</v>
      </c>
      <c r="K34" s="86">
        <v>199</v>
      </c>
      <c r="L34" s="86">
        <v>109</v>
      </c>
      <c r="M34" s="86">
        <v>54</v>
      </c>
      <c r="N34" s="87">
        <v>1448</v>
      </c>
      <c r="O34" s="86">
        <v>702</v>
      </c>
      <c r="P34" s="86">
        <v>0</v>
      </c>
      <c r="Q34" s="87">
        <v>702</v>
      </c>
      <c r="R34" s="86">
        <v>160</v>
      </c>
      <c r="S34" s="86">
        <v>151</v>
      </c>
      <c r="T34" s="86">
        <v>73</v>
      </c>
      <c r="U34" s="86">
        <v>34</v>
      </c>
      <c r="V34" s="86">
        <v>28</v>
      </c>
      <c r="W34" s="86">
        <v>7</v>
      </c>
      <c r="X34" s="150" t="s">
        <v>181</v>
      </c>
      <c r="Y34" s="87">
        <v>453</v>
      </c>
      <c r="Z34" s="86">
        <v>133</v>
      </c>
      <c r="AA34" s="86">
        <v>58</v>
      </c>
      <c r="AB34" s="86">
        <v>32</v>
      </c>
      <c r="AC34" s="86">
        <v>-2</v>
      </c>
      <c r="AD34" s="87">
        <v>221</v>
      </c>
      <c r="AE34" s="86">
        <v>-148</v>
      </c>
      <c r="AF34" s="88">
        <v>2676</v>
      </c>
      <c r="AG34" s="40"/>
      <c r="AH34" s="40"/>
    </row>
    <row r="35" spans="1:34" s="76" customFormat="1" ht="15" customHeight="1" x14ac:dyDescent="0.2">
      <c r="A35" s="13"/>
      <c r="B35" s="93"/>
      <c r="C35" s="86"/>
      <c r="D35" s="86"/>
      <c r="E35" s="86"/>
      <c r="F35" s="86"/>
      <c r="G35" s="86"/>
      <c r="H35" s="86"/>
      <c r="I35" s="86"/>
      <c r="J35" s="86"/>
      <c r="K35" s="86"/>
      <c r="L35" s="86"/>
      <c r="M35" s="86"/>
      <c r="N35" s="87"/>
      <c r="O35" s="86"/>
      <c r="P35" s="86"/>
      <c r="Q35" s="87"/>
      <c r="R35" s="86"/>
      <c r="S35" s="86"/>
      <c r="T35" s="86"/>
      <c r="U35" s="86"/>
      <c r="V35" s="86"/>
      <c r="W35" s="86"/>
      <c r="X35" s="150"/>
      <c r="Y35" s="87"/>
      <c r="Z35" s="86"/>
      <c r="AA35" s="86"/>
      <c r="AB35" s="86"/>
      <c r="AC35" s="86"/>
      <c r="AD35" s="87"/>
      <c r="AE35" s="86"/>
      <c r="AF35" s="88"/>
      <c r="AG35" s="40"/>
      <c r="AH35" s="40"/>
    </row>
    <row r="36" spans="1:34" s="76" customFormat="1" ht="15" customHeight="1" x14ac:dyDescent="0.2">
      <c r="A36" s="13"/>
      <c r="B36" s="93" t="s">
        <v>170</v>
      </c>
      <c r="C36" s="86">
        <v>-65</v>
      </c>
      <c r="D36" s="86">
        <v>-69</v>
      </c>
      <c r="E36" s="86">
        <v>-41</v>
      </c>
      <c r="F36" s="86">
        <v>-31</v>
      </c>
      <c r="G36" s="86">
        <v>-14</v>
      </c>
      <c r="H36" s="86">
        <v>-34</v>
      </c>
      <c r="I36" s="86">
        <v>-46</v>
      </c>
      <c r="J36" s="86">
        <v>-23</v>
      </c>
      <c r="K36" s="86">
        <v>-37</v>
      </c>
      <c r="L36" s="86">
        <v>-42</v>
      </c>
      <c r="M36" s="86">
        <v>-33</v>
      </c>
      <c r="N36" s="87">
        <v>-435</v>
      </c>
      <c r="O36" s="86">
        <v>-167</v>
      </c>
      <c r="P36" s="86">
        <v>0</v>
      </c>
      <c r="Q36" s="87">
        <v>-167</v>
      </c>
      <c r="R36" s="86">
        <v>-39</v>
      </c>
      <c r="S36" s="86">
        <v>-45</v>
      </c>
      <c r="T36" s="86">
        <v>-29</v>
      </c>
      <c r="U36" s="86">
        <v>-15</v>
      </c>
      <c r="V36" s="86">
        <v>-14</v>
      </c>
      <c r="W36" s="86">
        <v>-2</v>
      </c>
      <c r="X36" s="150">
        <v>-4</v>
      </c>
      <c r="Y36" s="87">
        <v>-148</v>
      </c>
      <c r="Z36" s="86">
        <v>-44</v>
      </c>
      <c r="AA36" s="86">
        <v>-26</v>
      </c>
      <c r="AB36" s="86">
        <v>-15</v>
      </c>
      <c r="AC36" s="86">
        <v>-5</v>
      </c>
      <c r="AD36" s="87">
        <v>-90</v>
      </c>
      <c r="AE36" s="86">
        <v>-113</v>
      </c>
      <c r="AF36" s="88">
        <v>-953</v>
      </c>
      <c r="AG36" s="40"/>
      <c r="AH36" s="40"/>
    </row>
    <row r="37" spans="1:34" s="76" customFormat="1" ht="15" customHeight="1" x14ac:dyDescent="0.2">
      <c r="A37" s="13"/>
      <c r="B37" s="93"/>
      <c r="C37" s="86"/>
      <c r="D37" s="86"/>
      <c r="E37" s="86"/>
      <c r="F37" s="86"/>
      <c r="G37" s="86"/>
      <c r="H37" s="86"/>
      <c r="I37" s="86"/>
      <c r="J37" s="86"/>
      <c r="K37" s="86"/>
      <c r="L37" s="86"/>
      <c r="M37" s="86"/>
      <c r="N37" s="87"/>
      <c r="O37" s="86"/>
      <c r="P37" s="86"/>
      <c r="Q37" s="87"/>
      <c r="R37" s="86"/>
      <c r="S37" s="86"/>
      <c r="T37" s="86"/>
      <c r="U37" s="86"/>
      <c r="V37" s="86"/>
      <c r="W37" s="86"/>
      <c r="X37" s="150"/>
      <c r="Y37" s="87"/>
      <c r="Z37" s="86"/>
      <c r="AA37" s="86"/>
      <c r="AB37" s="86"/>
      <c r="AC37" s="86"/>
      <c r="AD37" s="87"/>
      <c r="AE37" s="86"/>
      <c r="AF37" s="88"/>
      <c r="AG37" s="40"/>
      <c r="AH37" s="40"/>
    </row>
    <row r="38" spans="1:34" s="76" customFormat="1" ht="15" customHeight="1" thickBot="1" x14ac:dyDescent="0.25">
      <c r="A38" s="13"/>
      <c r="B38" s="89" t="s">
        <v>171</v>
      </c>
      <c r="C38" s="90">
        <v>317</v>
      </c>
      <c r="D38" s="90">
        <v>289</v>
      </c>
      <c r="E38" s="90">
        <v>59</v>
      </c>
      <c r="F38" s="90">
        <v>50</v>
      </c>
      <c r="G38" s="90">
        <v>21</v>
      </c>
      <c r="H38" s="90">
        <v>87</v>
      </c>
      <c r="I38" s="90">
        <v>194</v>
      </c>
      <c r="J38" s="90">
        <v>69</v>
      </c>
      <c r="K38" s="90">
        <v>199</v>
      </c>
      <c r="L38" s="90">
        <v>109</v>
      </c>
      <c r="M38" s="90">
        <v>54</v>
      </c>
      <c r="N38" s="91">
        <v>1448</v>
      </c>
      <c r="O38" s="90">
        <v>845</v>
      </c>
      <c r="P38" s="90">
        <v>0</v>
      </c>
      <c r="Q38" s="91">
        <v>845</v>
      </c>
      <c r="R38" s="90">
        <v>160</v>
      </c>
      <c r="S38" s="90">
        <v>151</v>
      </c>
      <c r="T38" s="90">
        <v>73</v>
      </c>
      <c r="U38" s="90">
        <v>34</v>
      </c>
      <c r="V38" s="90">
        <v>28</v>
      </c>
      <c r="W38" s="90">
        <v>7</v>
      </c>
      <c r="X38" s="151" t="s">
        <v>181</v>
      </c>
      <c r="Y38" s="91">
        <v>453</v>
      </c>
      <c r="Z38" s="90">
        <v>133</v>
      </c>
      <c r="AA38" s="90">
        <v>58</v>
      </c>
      <c r="AB38" s="90">
        <v>32</v>
      </c>
      <c r="AC38" s="90">
        <v>-2</v>
      </c>
      <c r="AD38" s="91">
        <v>221</v>
      </c>
      <c r="AE38" s="90">
        <v>-119</v>
      </c>
      <c r="AF38" s="92">
        <v>2848</v>
      </c>
      <c r="AG38" s="40"/>
      <c r="AH38" s="40"/>
    </row>
    <row r="39" spans="1:34" s="76" customFormat="1" ht="15" customHeight="1" x14ac:dyDescent="0.2">
      <c r="A39" s="13"/>
      <c r="B39" s="85"/>
      <c r="C39" s="86"/>
      <c r="D39" s="86"/>
      <c r="E39" s="86"/>
      <c r="F39" s="86"/>
      <c r="G39" s="86"/>
      <c r="H39" s="86"/>
      <c r="I39" s="86"/>
      <c r="J39" s="86"/>
      <c r="K39" s="86"/>
      <c r="L39" s="86"/>
      <c r="M39" s="86"/>
      <c r="N39" s="87"/>
      <c r="O39" s="86"/>
      <c r="P39" s="86"/>
      <c r="Q39" s="87"/>
      <c r="R39" s="86"/>
      <c r="S39" s="86"/>
      <c r="T39" s="86"/>
      <c r="U39" s="86"/>
      <c r="V39" s="86"/>
      <c r="W39" s="86"/>
      <c r="X39" s="86"/>
      <c r="Y39" s="87"/>
      <c r="Z39" s="86"/>
      <c r="AA39" s="86"/>
      <c r="AB39" s="86"/>
      <c r="AC39" s="86"/>
      <c r="AD39" s="87"/>
      <c r="AE39" s="86"/>
      <c r="AF39" s="88"/>
      <c r="AG39" s="40"/>
      <c r="AH39" s="40"/>
    </row>
    <row r="40" spans="1:34" s="76" customFormat="1" ht="15" customHeight="1" x14ac:dyDescent="0.2">
      <c r="A40" s="13"/>
      <c r="B40" s="85" t="s">
        <v>172</v>
      </c>
      <c r="C40" s="86">
        <v>-22</v>
      </c>
      <c r="D40" s="86">
        <v>-1</v>
      </c>
      <c r="E40" s="86">
        <v>-8</v>
      </c>
      <c r="F40" s="86">
        <v>-3</v>
      </c>
      <c r="G40" s="86">
        <v>2</v>
      </c>
      <c r="H40" s="86">
        <v>-6</v>
      </c>
      <c r="I40" s="86">
        <v>-44</v>
      </c>
      <c r="J40" s="86">
        <v>-10</v>
      </c>
      <c r="K40" s="86">
        <v>-164</v>
      </c>
      <c r="L40" s="86">
        <v>0</v>
      </c>
      <c r="M40" s="86">
        <v>0</v>
      </c>
      <c r="N40" s="87">
        <v>-256</v>
      </c>
      <c r="O40" s="86">
        <v>10</v>
      </c>
      <c r="P40" s="86">
        <v>0</v>
      </c>
      <c r="Q40" s="87">
        <v>10</v>
      </c>
      <c r="R40" s="86">
        <v>0</v>
      </c>
      <c r="S40" s="86">
        <v>0</v>
      </c>
      <c r="T40" s="86">
        <v>0</v>
      </c>
      <c r="U40" s="86">
        <v>0</v>
      </c>
      <c r="V40" s="86">
        <v>0</v>
      </c>
      <c r="W40" s="86">
        <v>0</v>
      </c>
      <c r="X40" s="86">
        <v>-169</v>
      </c>
      <c r="Y40" s="87">
        <v>-169</v>
      </c>
      <c r="Z40" s="86">
        <v>-27</v>
      </c>
      <c r="AA40" s="86">
        <v>-16</v>
      </c>
      <c r="AB40" s="86">
        <v>-11</v>
      </c>
      <c r="AC40" s="86">
        <v>6</v>
      </c>
      <c r="AD40" s="87">
        <v>-48</v>
      </c>
      <c r="AE40" s="86">
        <v>-321</v>
      </c>
      <c r="AF40" s="88">
        <v>-784</v>
      </c>
      <c r="AG40" s="40"/>
      <c r="AH40" s="40"/>
    </row>
    <row r="41" spans="1:34" s="76" customFormat="1" ht="15" customHeight="1" x14ac:dyDescent="0.2">
      <c r="A41" s="13"/>
      <c r="B41" s="85" t="s">
        <v>173</v>
      </c>
      <c r="C41" s="86">
        <v>0</v>
      </c>
      <c r="D41" s="86">
        <v>0</v>
      </c>
      <c r="E41" s="86">
        <v>0</v>
      </c>
      <c r="F41" s="86">
        <v>0</v>
      </c>
      <c r="G41" s="86">
        <v>0</v>
      </c>
      <c r="H41" s="86">
        <v>0</v>
      </c>
      <c r="I41" s="86">
        <v>0</v>
      </c>
      <c r="J41" s="86">
        <v>0</v>
      </c>
      <c r="K41" s="86">
        <v>-1</v>
      </c>
      <c r="L41" s="86">
        <v>0</v>
      </c>
      <c r="M41" s="86">
        <v>0</v>
      </c>
      <c r="N41" s="87">
        <v>-1</v>
      </c>
      <c r="O41" s="86">
        <v>0</v>
      </c>
      <c r="P41" s="86">
        <v>0</v>
      </c>
      <c r="Q41" s="87">
        <v>0</v>
      </c>
      <c r="R41" s="86">
        <v>0</v>
      </c>
      <c r="S41" s="86">
        <v>0</v>
      </c>
      <c r="T41" s="86">
        <v>0</v>
      </c>
      <c r="U41" s="86">
        <v>0</v>
      </c>
      <c r="V41" s="86">
        <v>0</v>
      </c>
      <c r="W41" s="86">
        <v>0</v>
      </c>
      <c r="X41" s="86">
        <v>-1</v>
      </c>
      <c r="Y41" s="87">
        <v>-1</v>
      </c>
      <c r="Z41" s="86">
        <v>-2</v>
      </c>
      <c r="AA41" s="86">
        <v>-1</v>
      </c>
      <c r="AB41" s="86">
        <v>0</v>
      </c>
      <c r="AC41" s="86">
        <v>0</v>
      </c>
      <c r="AD41" s="87">
        <v>-3</v>
      </c>
      <c r="AE41" s="86">
        <v>-14</v>
      </c>
      <c r="AF41" s="88">
        <v>-19</v>
      </c>
      <c r="AG41" s="40"/>
      <c r="AH41" s="40"/>
    </row>
    <row r="42" spans="1:34" s="76" customFormat="1" ht="15" customHeight="1" x14ac:dyDescent="0.2">
      <c r="A42" s="13"/>
      <c r="B42" s="85" t="s">
        <v>174</v>
      </c>
      <c r="C42" s="86">
        <v>0</v>
      </c>
      <c r="D42" s="86">
        <v>17</v>
      </c>
      <c r="E42" s="86">
        <v>0</v>
      </c>
      <c r="F42" s="86">
        <v>-13</v>
      </c>
      <c r="G42" s="86">
        <v>0</v>
      </c>
      <c r="H42" s="86">
        <v>0</v>
      </c>
      <c r="I42" s="86">
        <v>0</v>
      </c>
      <c r="J42" s="86">
        <v>0</v>
      </c>
      <c r="K42" s="86">
        <v>0</v>
      </c>
      <c r="L42" s="86">
        <v>0</v>
      </c>
      <c r="M42" s="86">
        <v>0</v>
      </c>
      <c r="N42" s="87">
        <v>4</v>
      </c>
      <c r="O42" s="86">
        <v>0</v>
      </c>
      <c r="P42" s="86">
        <v>0</v>
      </c>
      <c r="Q42" s="87">
        <v>0</v>
      </c>
      <c r="R42" s="86">
        <v>0</v>
      </c>
      <c r="S42" s="86">
        <v>0</v>
      </c>
      <c r="T42" s="86">
        <v>0</v>
      </c>
      <c r="U42" s="86">
        <v>0</v>
      </c>
      <c r="V42" s="86">
        <v>0</v>
      </c>
      <c r="W42" s="86">
        <v>0</v>
      </c>
      <c r="X42" s="86">
        <v>15</v>
      </c>
      <c r="Y42" s="87">
        <v>15</v>
      </c>
      <c r="Z42" s="86">
        <v>0</v>
      </c>
      <c r="AA42" s="86">
        <v>0</v>
      </c>
      <c r="AB42" s="86">
        <v>0</v>
      </c>
      <c r="AC42" s="86">
        <v>0</v>
      </c>
      <c r="AD42" s="87">
        <v>0</v>
      </c>
      <c r="AE42" s="86">
        <v>0</v>
      </c>
      <c r="AF42" s="88">
        <v>19</v>
      </c>
      <c r="AG42" s="40"/>
      <c r="AH42" s="40"/>
    </row>
    <row r="43" spans="1:34" s="76" customFormat="1" ht="15" customHeight="1" x14ac:dyDescent="0.2">
      <c r="A43" s="13"/>
      <c r="B43" s="85" t="s">
        <v>175</v>
      </c>
      <c r="C43" s="86">
        <v>0</v>
      </c>
      <c r="D43" s="86">
        <v>0</v>
      </c>
      <c r="E43" s="86">
        <v>0</v>
      </c>
      <c r="F43" s="86">
        <v>0</v>
      </c>
      <c r="G43" s="86">
        <v>0</v>
      </c>
      <c r="H43" s="86">
        <v>-26</v>
      </c>
      <c r="I43" s="86">
        <v>-19</v>
      </c>
      <c r="J43" s="86">
        <v>0</v>
      </c>
      <c r="K43" s="86">
        <v>0</v>
      </c>
      <c r="L43" s="86">
        <v>0</v>
      </c>
      <c r="M43" s="86">
        <v>0</v>
      </c>
      <c r="N43" s="87">
        <v>-45</v>
      </c>
      <c r="O43" s="86">
        <v>0</v>
      </c>
      <c r="P43" s="86">
        <v>0</v>
      </c>
      <c r="Q43" s="87">
        <v>0</v>
      </c>
      <c r="R43" s="86">
        <v>0</v>
      </c>
      <c r="S43" s="86">
        <v>0</v>
      </c>
      <c r="T43" s="86">
        <v>0</v>
      </c>
      <c r="U43" s="86">
        <v>0</v>
      </c>
      <c r="V43" s="86">
        <v>0</v>
      </c>
      <c r="W43" s="86">
        <v>0</v>
      </c>
      <c r="X43" s="86">
        <v>0</v>
      </c>
      <c r="Y43" s="87">
        <v>0</v>
      </c>
      <c r="Z43" s="86">
        <v>0</v>
      </c>
      <c r="AA43" s="86">
        <v>0</v>
      </c>
      <c r="AB43" s="86">
        <v>0</v>
      </c>
      <c r="AC43" s="86">
        <v>-11</v>
      </c>
      <c r="AD43" s="87">
        <v>-11</v>
      </c>
      <c r="AE43" s="86">
        <v>0</v>
      </c>
      <c r="AF43" s="88">
        <v>-56</v>
      </c>
      <c r="AG43" s="40"/>
      <c r="AH43" s="40"/>
    </row>
    <row r="44" spans="1:34" s="76" customFormat="1" ht="15" customHeight="1" thickBot="1" x14ac:dyDescent="0.25">
      <c r="A44" s="13"/>
      <c r="B44" s="89" t="s">
        <v>176</v>
      </c>
      <c r="C44" s="90">
        <v>295</v>
      </c>
      <c r="D44" s="90">
        <v>305</v>
      </c>
      <c r="E44" s="90">
        <v>51</v>
      </c>
      <c r="F44" s="90">
        <v>34</v>
      </c>
      <c r="G44" s="90">
        <v>23</v>
      </c>
      <c r="H44" s="90">
        <v>55</v>
      </c>
      <c r="I44" s="90">
        <v>131</v>
      </c>
      <c r="J44" s="90">
        <v>59</v>
      </c>
      <c r="K44" s="90">
        <v>34</v>
      </c>
      <c r="L44" s="90">
        <v>109</v>
      </c>
      <c r="M44" s="90">
        <v>54</v>
      </c>
      <c r="N44" s="91">
        <v>1150</v>
      </c>
      <c r="O44" s="90">
        <v>855</v>
      </c>
      <c r="P44" s="90">
        <v>0</v>
      </c>
      <c r="Q44" s="91">
        <v>855</v>
      </c>
      <c r="R44" s="90">
        <v>160</v>
      </c>
      <c r="S44" s="90">
        <v>151</v>
      </c>
      <c r="T44" s="90">
        <v>73</v>
      </c>
      <c r="U44" s="90">
        <v>34</v>
      </c>
      <c r="V44" s="90">
        <v>28</v>
      </c>
      <c r="W44" s="90">
        <v>7</v>
      </c>
      <c r="X44" s="90">
        <v>-155</v>
      </c>
      <c r="Y44" s="91">
        <v>298</v>
      </c>
      <c r="Z44" s="90">
        <v>104</v>
      </c>
      <c r="AA44" s="90">
        <v>41</v>
      </c>
      <c r="AB44" s="90">
        <v>21</v>
      </c>
      <c r="AC44" s="90">
        <v>-7</v>
      </c>
      <c r="AD44" s="91">
        <v>159</v>
      </c>
      <c r="AE44" s="90">
        <v>-454</v>
      </c>
      <c r="AF44" s="92">
        <v>2008</v>
      </c>
      <c r="AG44" s="40"/>
      <c r="AH44" s="40"/>
    </row>
    <row r="45" spans="1:34" s="76" customFormat="1" ht="15" customHeight="1" x14ac:dyDescent="0.2">
      <c r="A45" s="13"/>
      <c r="B45" s="85" t="s">
        <v>177</v>
      </c>
      <c r="C45" s="94"/>
      <c r="D45" s="95"/>
      <c r="E45" s="95"/>
      <c r="F45" s="95"/>
      <c r="G45" s="95"/>
      <c r="H45" s="95"/>
      <c r="I45" s="95"/>
      <c r="J45" s="95"/>
      <c r="K45" s="95"/>
      <c r="L45" s="95"/>
      <c r="M45" s="95"/>
      <c r="N45" s="117">
        <v>0.78400000000000003</v>
      </c>
      <c r="O45" s="96"/>
      <c r="P45" s="97"/>
      <c r="Q45" s="117">
        <v>0.85599999999999998</v>
      </c>
      <c r="R45" s="96"/>
      <c r="S45" s="97"/>
      <c r="T45" s="97"/>
      <c r="U45" s="97"/>
      <c r="V45" s="97"/>
      <c r="W45" s="97"/>
      <c r="X45" s="98"/>
      <c r="Y45" s="117">
        <v>0.76</v>
      </c>
      <c r="Z45" s="118"/>
      <c r="AA45" s="118"/>
      <c r="AB45" s="118"/>
      <c r="AC45" s="119"/>
      <c r="AD45" s="117">
        <v>0.73499999999999999</v>
      </c>
      <c r="AE45" s="120"/>
      <c r="AF45" s="121"/>
      <c r="AG45" s="122"/>
      <c r="AH45" s="40"/>
    </row>
    <row r="46" spans="1:34" s="76" customFormat="1" ht="15" customHeight="1" x14ac:dyDescent="0.2">
      <c r="A46" s="13"/>
      <c r="B46" s="85" t="s">
        <v>178</v>
      </c>
      <c r="C46" s="95"/>
      <c r="D46" s="95"/>
      <c r="E46" s="95"/>
      <c r="F46" s="95"/>
      <c r="G46" s="95"/>
      <c r="H46" s="95"/>
      <c r="I46" s="95"/>
      <c r="J46" s="95"/>
      <c r="K46" s="95"/>
      <c r="L46" s="95"/>
      <c r="M46" s="95"/>
      <c r="N46" s="96"/>
      <c r="O46" s="97"/>
      <c r="P46" s="97"/>
      <c r="Q46" s="96"/>
      <c r="R46" s="97"/>
      <c r="S46" s="97"/>
      <c r="T46" s="97"/>
      <c r="U46" s="97"/>
      <c r="V46" s="97"/>
      <c r="W46" s="97"/>
      <c r="X46" s="97"/>
      <c r="Y46" s="120"/>
      <c r="Z46" s="118"/>
      <c r="AA46" s="118"/>
      <c r="AB46" s="118"/>
      <c r="AC46" s="118"/>
      <c r="AD46" s="120"/>
      <c r="AE46" s="118"/>
      <c r="AF46" s="123">
        <v>0.749</v>
      </c>
      <c r="AG46" s="122"/>
      <c r="AH46" s="40"/>
    </row>
    <row r="47" spans="1:34" x14ac:dyDescent="0.2">
      <c r="A47" s="20"/>
      <c r="B47" s="99"/>
      <c r="C47" s="65"/>
      <c r="D47" s="65"/>
      <c r="E47" s="65"/>
      <c r="F47" s="65"/>
      <c r="G47" s="65"/>
      <c r="H47" s="65"/>
      <c r="I47" s="65"/>
      <c r="J47" s="65"/>
      <c r="K47" s="65"/>
      <c r="L47" s="65"/>
      <c r="M47" s="65"/>
      <c r="N47" s="143"/>
      <c r="O47" s="143"/>
      <c r="P47" s="65"/>
      <c r="Q47" s="65"/>
      <c r="R47" s="65"/>
      <c r="S47" s="65"/>
      <c r="T47" s="65"/>
      <c r="U47" s="65"/>
      <c r="V47" s="65"/>
      <c r="W47" s="143"/>
      <c r="X47" s="124"/>
      <c r="Y47" s="124"/>
      <c r="Z47" s="124"/>
      <c r="AA47" s="124"/>
      <c r="AB47" s="143"/>
      <c r="AC47" s="124"/>
      <c r="AD47" s="144"/>
      <c r="AE47" s="125"/>
      <c r="AF47" s="20"/>
    </row>
    <row r="48" spans="1:34" s="76" customFormat="1" ht="15" customHeight="1" x14ac:dyDescent="0.2">
      <c r="A48" s="20"/>
      <c r="B48" s="149" t="s">
        <v>182</v>
      </c>
      <c r="C48" s="100"/>
      <c r="D48" s="100"/>
      <c r="E48" s="100"/>
      <c r="F48" s="100"/>
      <c r="G48" s="100"/>
      <c r="H48" s="100"/>
      <c r="I48" s="100"/>
      <c r="J48" s="100"/>
      <c r="K48" s="100"/>
      <c r="L48" s="100"/>
      <c r="M48" s="100"/>
      <c r="N48" s="100"/>
      <c r="P48" s="100"/>
      <c r="Q48" s="100"/>
      <c r="R48" s="100"/>
      <c r="S48" s="100"/>
      <c r="T48" s="100"/>
      <c r="U48" s="100"/>
      <c r="V48" s="100"/>
      <c r="W48" s="100"/>
      <c r="X48" s="100"/>
      <c r="Y48" s="100"/>
      <c r="Z48" s="100"/>
      <c r="AA48" s="100"/>
      <c r="AB48" s="100"/>
      <c r="AC48" s="100"/>
      <c r="AD48" s="101"/>
      <c r="AE48" s="20"/>
      <c r="AF48" s="20"/>
    </row>
    <row r="49" spans="1:32" x14ac:dyDescent="0.2">
      <c r="A49" s="140"/>
      <c r="B49" s="127"/>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E49" s="140"/>
      <c r="AF49" s="140"/>
    </row>
  </sheetData>
  <mergeCells count="37">
    <mergeCell ref="O3:P3"/>
    <mergeCell ref="O4:O5"/>
    <mergeCell ref="P4:P5"/>
    <mergeCell ref="AF4:AF5"/>
    <mergeCell ref="AG4:AG5"/>
    <mergeCell ref="V4:V5"/>
    <mergeCell ref="W4:W5"/>
    <mergeCell ref="X4:X5"/>
    <mergeCell ref="Y4:Y5"/>
    <mergeCell ref="Z4:Z5"/>
    <mergeCell ref="Q4:Q5"/>
    <mergeCell ref="R4:R5"/>
    <mergeCell ref="S4:S5"/>
    <mergeCell ref="T4:T5"/>
    <mergeCell ref="U4:U5"/>
    <mergeCell ref="AH4:AH5"/>
    <mergeCell ref="AA4:AA5"/>
    <mergeCell ref="AB4:AB5"/>
    <mergeCell ref="AC4:AC5"/>
    <mergeCell ref="AD4:AD5"/>
    <mergeCell ref="AE4:AE5"/>
    <mergeCell ref="C3:L3"/>
    <mergeCell ref="R3:X3"/>
    <mergeCell ref="Z3:AC3"/>
    <mergeCell ref="A4:A5"/>
    <mergeCell ref="B4:B5"/>
    <mergeCell ref="C4:C5"/>
    <mergeCell ref="D4:D5"/>
    <mergeCell ref="E4:E5"/>
    <mergeCell ref="F4:F5"/>
    <mergeCell ref="H4:H5"/>
    <mergeCell ref="I4:I5"/>
    <mergeCell ref="J4:J5"/>
    <mergeCell ref="K4:K5"/>
    <mergeCell ref="L4:L5"/>
    <mergeCell ref="M4:M5"/>
    <mergeCell ref="N4:N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F1D27-95A9-4BDA-849A-E72257E5AE4C}">
  <dimension ref="A1:P27"/>
  <sheetViews>
    <sheetView showGridLines="0" tabSelected="1" zoomScale="90" zoomScaleNormal="90" workbookViewId="0">
      <pane xSplit="1" ySplit="4" topLeftCell="D9" activePane="bottomRight" state="frozen"/>
      <selection pane="topRight" activeCell="B1" sqref="B1"/>
      <selection pane="bottomLeft" activeCell="A4" sqref="A4"/>
      <selection pane="bottomRight" activeCell="F26" sqref="F26"/>
    </sheetView>
  </sheetViews>
  <sheetFormatPr defaultColWidth="9.140625" defaultRowHeight="12.75" x14ac:dyDescent="0.2"/>
  <cols>
    <col min="1" max="1" width="24" style="8" customWidth="1"/>
    <col min="2" max="5" width="10.7109375" style="8" customWidth="1"/>
    <col min="6" max="16384" width="9.140625" style="8"/>
  </cols>
  <sheetData>
    <row r="1" spans="1:16" x14ac:dyDescent="0.2">
      <c r="A1" s="19" t="s">
        <v>10</v>
      </c>
      <c r="B1" s="20"/>
      <c r="C1" s="20"/>
      <c r="D1" s="20"/>
      <c r="E1" s="20"/>
      <c r="F1" s="20"/>
      <c r="G1" s="20"/>
      <c r="H1" s="20"/>
      <c r="I1" s="20"/>
      <c r="J1" s="140"/>
      <c r="K1" s="140"/>
      <c r="L1" s="140"/>
      <c r="M1" s="140"/>
      <c r="N1" s="140"/>
      <c r="O1" s="140"/>
      <c r="P1" s="140"/>
    </row>
    <row r="2" spans="1:16" ht="13.5" customHeight="1" x14ac:dyDescent="0.2">
      <c r="A2" s="28" t="s">
        <v>183</v>
      </c>
      <c r="B2" s="20"/>
      <c r="C2" s="20"/>
      <c r="D2" s="20"/>
      <c r="E2" s="20"/>
      <c r="F2" s="20"/>
      <c r="G2" s="20"/>
      <c r="H2" s="20"/>
      <c r="I2" s="20"/>
      <c r="J2" s="140"/>
      <c r="K2" s="140"/>
      <c r="L2" s="140"/>
      <c r="M2" s="140"/>
      <c r="N2" s="140"/>
      <c r="O2" s="140"/>
      <c r="P2" s="140"/>
    </row>
    <row r="3" spans="1:16" x14ac:dyDescent="0.2">
      <c r="A3" s="105" t="s">
        <v>184</v>
      </c>
      <c r="B3" s="106" t="s">
        <v>185</v>
      </c>
      <c r="C3" s="107" t="s">
        <v>185</v>
      </c>
      <c r="D3" s="107" t="s">
        <v>185</v>
      </c>
      <c r="E3" s="108" t="s">
        <v>185</v>
      </c>
      <c r="F3" s="106" t="s">
        <v>186</v>
      </c>
      <c r="G3" s="107" t="s">
        <v>186</v>
      </c>
      <c r="H3" s="107" t="s">
        <v>186</v>
      </c>
      <c r="I3" s="108" t="s">
        <v>186</v>
      </c>
      <c r="J3" s="140"/>
      <c r="K3" s="140"/>
      <c r="L3" s="140"/>
      <c r="M3" s="140"/>
      <c r="N3" s="140"/>
      <c r="O3" s="140"/>
      <c r="P3" s="140"/>
    </row>
    <row r="4" spans="1:16" x14ac:dyDescent="0.2">
      <c r="A4" s="109" t="s">
        <v>187</v>
      </c>
      <c r="B4" s="110" t="s">
        <v>188</v>
      </c>
      <c r="C4" s="65" t="s">
        <v>189</v>
      </c>
      <c r="D4" s="65" t="s">
        <v>190</v>
      </c>
      <c r="E4" s="111" t="s">
        <v>191</v>
      </c>
      <c r="F4" s="110" t="s">
        <v>188</v>
      </c>
      <c r="G4" s="65" t="s">
        <v>189</v>
      </c>
      <c r="H4" s="65" t="s">
        <v>190</v>
      </c>
      <c r="I4" s="111" t="s">
        <v>191</v>
      </c>
      <c r="J4" s="140"/>
      <c r="K4" s="140"/>
      <c r="L4" s="140"/>
      <c r="M4" s="140"/>
      <c r="N4" s="140"/>
      <c r="O4" s="140"/>
      <c r="P4" s="140"/>
    </row>
    <row r="5" spans="1:16" x14ac:dyDescent="0.2">
      <c r="A5" s="112" t="s">
        <v>124</v>
      </c>
      <c r="B5" s="113"/>
      <c r="C5" s="40"/>
      <c r="D5" s="40"/>
      <c r="E5" s="114"/>
      <c r="F5" s="113"/>
      <c r="G5" s="40"/>
      <c r="H5" s="40"/>
      <c r="I5" s="114"/>
      <c r="J5" s="140"/>
      <c r="K5" s="140"/>
      <c r="L5" s="140"/>
      <c r="M5" s="140"/>
      <c r="N5" s="140"/>
      <c r="O5" s="140"/>
      <c r="P5" s="140"/>
    </row>
    <row r="6" spans="1:16" x14ac:dyDescent="0.2">
      <c r="A6" s="115" t="s">
        <v>192</v>
      </c>
      <c r="B6" s="128">
        <v>132000</v>
      </c>
      <c r="C6" s="129">
        <v>134000</v>
      </c>
      <c r="D6" s="129">
        <v>129000</v>
      </c>
      <c r="E6" s="130">
        <v>130000</v>
      </c>
      <c r="F6" s="128">
        <v>131000</v>
      </c>
      <c r="G6" s="129">
        <v>136000</v>
      </c>
      <c r="H6" s="129">
        <v>129000</v>
      </c>
      <c r="I6" s="130">
        <v>128000</v>
      </c>
      <c r="J6" s="140"/>
      <c r="K6" s="140"/>
      <c r="L6" s="142"/>
      <c r="M6" s="140"/>
      <c r="N6" s="142"/>
      <c r="O6" s="140"/>
      <c r="P6" s="142"/>
    </row>
    <row r="7" spans="1:16" x14ac:dyDescent="0.2">
      <c r="A7" s="115" t="s">
        <v>133</v>
      </c>
      <c r="B7" s="128">
        <v>173000</v>
      </c>
      <c r="C7" s="129">
        <v>175000</v>
      </c>
      <c r="D7" s="129">
        <v>171000</v>
      </c>
      <c r="E7" s="130">
        <v>173000</v>
      </c>
      <c r="F7" s="128">
        <v>174000</v>
      </c>
      <c r="G7" s="129">
        <v>179000</v>
      </c>
      <c r="H7" s="129">
        <v>173000</v>
      </c>
      <c r="I7" s="130">
        <v>172000</v>
      </c>
      <c r="J7" s="140"/>
      <c r="K7" s="140"/>
      <c r="L7" s="142"/>
      <c r="M7" s="140"/>
      <c r="N7" s="142"/>
      <c r="O7" s="140"/>
      <c r="P7" s="142"/>
    </row>
    <row r="8" spans="1:16" x14ac:dyDescent="0.2">
      <c r="A8" s="115" t="s">
        <v>193</v>
      </c>
      <c r="B8" s="131">
        <v>76000</v>
      </c>
      <c r="C8" s="132">
        <v>77000</v>
      </c>
      <c r="D8" s="132">
        <v>74000</v>
      </c>
      <c r="E8" s="130">
        <v>75000</v>
      </c>
      <c r="F8" s="131">
        <v>74000</v>
      </c>
      <c r="G8" s="132">
        <v>77000</v>
      </c>
      <c r="H8" s="132">
        <v>73000</v>
      </c>
      <c r="I8" s="130">
        <v>73000</v>
      </c>
      <c r="J8" s="140"/>
      <c r="K8" s="140"/>
      <c r="L8" s="142"/>
      <c r="M8" s="140"/>
      <c r="N8" s="142"/>
      <c r="O8" s="140"/>
      <c r="P8" s="142"/>
    </row>
    <row r="9" spans="1:16" x14ac:dyDescent="0.2">
      <c r="A9" s="115" t="s">
        <v>194</v>
      </c>
      <c r="B9" s="128">
        <v>38000</v>
      </c>
      <c r="C9" s="129">
        <v>40000</v>
      </c>
      <c r="D9" s="129">
        <v>38000</v>
      </c>
      <c r="E9" s="130">
        <v>38000</v>
      </c>
      <c r="F9" s="128">
        <v>37000</v>
      </c>
      <c r="G9" s="129">
        <v>40000</v>
      </c>
      <c r="H9" s="129">
        <v>38000</v>
      </c>
      <c r="I9" s="130">
        <v>37000</v>
      </c>
      <c r="J9" s="140"/>
      <c r="K9" s="140"/>
      <c r="L9" s="142"/>
      <c r="M9" s="140"/>
      <c r="N9" s="142"/>
      <c r="O9" s="140"/>
      <c r="P9" s="142"/>
    </row>
    <row r="10" spans="1:16" x14ac:dyDescent="0.2">
      <c r="A10" s="115" t="s">
        <v>195</v>
      </c>
      <c r="B10" s="129">
        <v>51000</v>
      </c>
      <c r="C10" s="129">
        <v>51000</v>
      </c>
      <c r="D10" s="129">
        <v>49000</v>
      </c>
      <c r="E10" s="130">
        <v>48000</v>
      </c>
      <c r="F10" s="129">
        <v>47000</v>
      </c>
      <c r="G10" s="129">
        <v>49000</v>
      </c>
      <c r="H10" s="129">
        <v>46000</v>
      </c>
      <c r="I10" s="130">
        <v>46000</v>
      </c>
      <c r="J10" s="140"/>
      <c r="K10" s="140"/>
      <c r="L10" s="142"/>
      <c r="M10" s="140"/>
      <c r="N10" s="142"/>
      <c r="O10" s="140"/>
      <c r="P10" s="142"/>
    </row>
    <row r="11" spans="1:16" x14ac:dyDescent="0.2">
      <c r="A11" s="115" t="s">
        <v>196</v>
      </c>
      <c r="B11" s="128">
        <v>194000</v>
      </c>
      <c r="C11" s="129">
        <v>193000</v>
      </c>
      <c r="D11" s="129">
        <v>186000</v>
      </c>
      <c r="E11" s="130">
        <v>188000</v>
      </c>
      <c r="F11" s="128">
        <v>191000</v>
      </c>
      <c r="G11" s="129">
        <v>191000</v>
      </c>
      <c r="H11" s="129">
        <v>183000</v>
      </c>
      <c r="I11" s="130">
        <v>196000</v>
      </c>
      <c r="J11" s="140"/>
      <c r="K11" s="140"/>
      <c r="L11" s="142"/>
      <c r="M11" s="140"/>
      <c r="N11" s="142"/>
      <c r="O11" s="140"/>
      <c r="P11" s="142"/>
    </row>
    <row r="12" spans="1:16" x14ac:dyDescent="0.2">
      <c r="A12" s="115" t="s">
        <v>139</v>
      </c>
      <c r="B12" s="128">
        <v>42000</v>
      </c>
      <c r="C12" s="129">
        <v>46000</v>
      </c>
      <c r="D12" s="129">
        <v>44000</v>
      </c>
      <c r="E12" s="130">
        <v>43000</v>
      </c>
      <c r="F12" s="128">
        <v>44000</v>
      </c>
      <c r="G12" s="129">
        <v>48000</v>
      </c>
      <c r="H12" s="129">
        <v>44000</v>
      </c>
      <c r="I12" s="130">
        <v>42000</v>
      </c>
      <c r="J12" s="140"/>
      <c r="K12" s="140"/>
      <c r="L12" s="142"/>
      <c r="M12" s="140"/>
      <c r="N12" s="142"/>
      <c r="O12" s="140"/>
      <c r="P12" s="142"/>
    </row>
    <row r="13" spans="1:16" x14ac:dyDescent="0.2">
      <c r="A13" s="115" t="s">
        <v>197</v>
      </c>
      <c r="B13" s="128">
        <v>321000</v>
      </c>
      <c r="C13" s="129">
        <v>341000</v>
      </c>
      <c r="D13" s="129">
        <v>335000</v>
      </c>
      <c r="E13" s="130">
        <v>340000</v>
      </c>
      <c r="F13" s="128">
        <v>347000</v>
      </c>
      <c r="G13" s="129">
        <v>359000</v>
      </c>
      <c r="H13" s="129">
        <v>345000</v>
      </c>
      <c r="I13" s="130">
        <v>344000</v>
      </c>
      <c r="J13" s="140"/>
      <c r="K13" s="140"/>
      <c r="L13" s="142"/>
      <c r="M13" s="140"/>
      <c r="N13" s="142"/>
      <c r="O13" s="140"/>
      <c r="P13" s="142"/>
    </row>
    <row r="14" spans="1:16" x14ac:dyDescent="0.2">
      <c r="A14" s="112" t="s">
        <v>125</v>
      </c>
      <c r="B14" s="133"/>
      <c r="C14" s="134"/>
      <c r="D14" s="134"/>
      <c r="E14" s="135"/>
      <c r="F14" s="133"/>
      <c r="G14" s="134"/>
      <c r="H14" s="134"/>
      <c r="I14" s="135"/>
      <c r="J14" s="140"/>
      <c r="K14" s="140"/>
      <c r="L14" s="140"/>
      <c r="M14" s="140"/>
      <c r="N14" s="140"/>
      <c r="O14" s="140"/>
      <c r="P14" s="140"/>
    </row>
    <row r="15" spans="1:16" x14ac:dyDescent="0.2">
      <c r="A15" s="115" t="s">
        <v>144</v>
      </c>
      <c r="B15" s="128">
        <v>813000</v>
      </c>
      <c r="C15" s="129">
        <v>846000</v>
      </c>
      <c r="D15" s="129">
        <v>834000</v>
      </c>
      <c r="E15" s="130">
        <v>824000</v>
      </c>
      <c r="F15" s="128">
        <v>840000</v>
      </c>
      <c r="G15" s="129">
        <v>862000</v>
      </c>
      <c r="H15" s="129">
        <v>827000</v>
      </c>
      <c r="I15" s="130">
        <v>813000</v>
      </c>
      <c r="J15" s="140"/>
      <c r="K15" s="140"/>
      <c r="L15" s="142"/>
      <c r="M15" s="140"/>
      <c r="N15" s="142"/>
      <c r="O15" s="140"/>
      <c r="P15" s="142"/>
    </row>
    <row r="16" spans="1:16" x14ac:dyDescent="0.2">
      <c r="A16" s="115" t="s">
        <v>198</v>
      </c>
      <c r="B16" s="128"/>
      <c r="C16" s="129"/>
      <c r="D16" s="129"/>
      <c r="E16" s="130"/>
      <c r="F16" s="128"/>
      <c r="G16" s="129">
        <v>35000</v>
      </c>
      <c r="H16" s="129">
        <v>39000</v>
      </c>
      <c r="I16" s="130">
        <v>36000</v>
      </c>
      <c r="J16" s="140"/>
      <c r="K16" s="140"/>
      <c r="L16" s="142"/>
      <c r="M16" s="140"/>
      <c r="N16" s="142"/>
      <c r="O16" s="140"/>
      <c r="P16" s="142"/>
    </row>
    <row r="17" spans="1:16" x14ac:dyDescent="0.2">
      <c r="A17" s="112" t="s">
        <v>126</v>
      </c>
      <c r="B17" s="133"/>
      <c r="C17" s="134"/>
      <c r="D17" s="134"/>
      <c r="E17" s="135"/>
      <c r="F17" s="133"/>
      <c r="G17" s="134"/>
      <c r="H17" s="134"/>
      <c r="I17" s="135"/>
      <c r="J17" s="140"/>
      <c r="K17" s="140"/>
      <c r="L17" s="140"/>
      <c r="M17" s="140"/>
      <c r="N17" s="140"/>
      <c r="O17" s="140"/>
      <c r="P17" s="140"/>
    </row>
    <row r="18" spans="1:16" x14ac:dyDescent="0.2">
      <c r="A18" s="115" t="s">
        <v>147</v>
      </c>
      <c r="B18" s="128">
        <v>131000</v>
      </c>
      <c r="C18" s="129">
        <v>130000</v>
      </c>
      <c r="D18" s="129">
        <v>123000</v>
      </c>
      <c r="E18" s="130">
        <v>130000</v>
      </c>
      <c r="F18" s="128">
        <v>133000</v>
      </c>
      <c r="G18" s="129">
        <v>133000</v>
      </c>
      <c r="H18" s="129">
        <v>129000</v>
      </c>
      <c r="I18" s="130">
        <v>129000</v>
      </c>
      <c r="J18" s="140"/>
      <c r="K18" s="140"/>
      <c r="L18" s="142"/>
      <c r="M18" s="140"/>
      <c r="N18" s="142"/>
      <c r="O18" s="140"/>
      <c r="P18" s="142"/>
    </row>
    <row r="19" spans="1:16" x14ac:dyDescent="0.2">
      <c r="A19" s="115" t="s">
        <v>148</v>
      </c>
      <c r="B19" s="128">
        <v>213000</v>
      </c>
      <c r="C19" s="129">
        <v>210000</v>
      </c>
      <c r="D19" s="129">
        <v>200000</v>
      </c>
      <c r="E19" s="130">
        <v>212000</v>
      </c>
      <c r="F19" s="128">
        <v>220000</v>
      </c>
      <c r="G19" s="129">
        <v>217000</v>
      </c>
      <c r="H19" s="129">
        <v>213000</v>
      </c>
      <c r="I19" s="130">
        <v>214000</v>
      </c>
      <c r="J19" s="140"/>
      <c r="K19" s="140"/>
      <c r="L19" s="142"/>
      <c r="M19" s="140"/>
      <c r="N19" s="142"/>
      <c r="O19" s="140"/>
      <c r="P19" s="142"/>
    </row>
    <row r="20" spans="1:16" x14ac:dyDescent="0.2">
      <c r="A20" s="115" t="s">
        <v>199</v>
      </c>
      <c r="B20" s="131">
        <v>68000</v>
      </c>
      <c r="C20" s="132">
        <v>67000</v>
      </c>
      <c r="D20" s="132">
        <v>63000</v>
      </c>
      <c r="E20" s="130">
        <v>68000</v>
      </c>
      <c r="F20" s="131">
        <v>70000</v>
      </c>
      <c r="G20" s="132">
        <v>69000</v>
      </c>
      <c r="H20" s="132">
        <v>66000</v>
      </c>
      <c r="I20" s="130">
        <v>68000</v>
      </c>
      <c r="J20" s="140"/>
      <c r="K20" s="140"/>
      <c r="L20" s="142"/>
      <c r="M20" s="140"/>
      <c r="N20" s="142"/>
      <c r="O20" s="140"/>
      <c r="P20" s="142"/>
    </row>
    <row r="21" spans="1:16" x14ac:dyDescent="0.2">
      <c r="A21" s="115" t="s">
        <v>150</v>
      </c>
      <c r="B21" s="128">
        <v>33000</v>
      </c>
      <c r="C21" s="129">
        <v>32000</v>
      </c>
      <c r="D21" s="129">
        <v>30000</v>
      </c>
      <c r="E21" s="130">
        <v>33000</v>
      </c>
      <c r="F21" s="128">
        <v>35000</v>
      </c>
      <c r="G21" s="129">
        <v>34000</v>
      </c>
      <c r="H21" s="129">
        <v>32000</v>
      </c>
      <c r="I21" s="130">
        <v>33000</v>
      </c>
      <c r="J21" s="140"/>
      <c r="K21" s="140"/>
      <c r="L21" s="142"/>
      <c r="M21" s="140"/>
      <c r="N21" s="142"/>
      <c r="O21" s="140"/>
      <c r="P21" s="142"/>
    </row>
    <row r="22" spans="1:16" x14ac:dyDescent="0.2">
      <c r="A22" s="115" t="s">
        <v>151</v>
      </c>
      <c r="B22" s="129">
        <v>26000</v>
      </c>
      <c r="C22" s="129">
        <v>25000</v>
      </c>
      <c r="D22" s="129">
        <v>24000</v>
      </c>
      <c r="E22" s="130">
        <v>26000</v>
      </c>
      <c r="F22" s="129">
        <v>26000</v>
      </c>
      <c r="G22" s="129">
        <v>25000</v>
      </c>
      <c r="H22" s="129">
        <v>25000</v>
      </c>
      <c r="I22" s="130">
        <v>25000</v>
      </c>
      <c r="J22" s="140"/>
      <c r="K22" s="140"/>
      <c r="L22" s="142"/>
      <c r="M22" s="140"/>
      <c r="N22" s="142"/>
      <c r="O22" s="140"/>
      <c r="P22" s="142"/>
    </row>
    <row r="23" spans="1:16" x14ac:dyDescent="0.2">
      <c r="A23" s="115" t="s">
        <v>152</v>
      </c>
      <c r="B23" s="128">
        <v>10000</v>
      </c>
      <c r="C23" s="129">
        <v>10000</v>
      </c>
      <c r="D23" s="129">
        <v>9000</v>
      </c>
      <c r="E23" s="130">
        <v>9000</v>
      </c>
      <c r="F23" s="128">
        <v>9000</v>
      </c>
      <c r="G23" s="129">
        <v>9000</v>
      </c>
      <c r="H23" s="129">
        <v>9000</v>
      </c>
      <c r="I23" s="130">
        <v>9000</v>
      </c>
      <c r="J23" s="140"/>
      <c r="K23" s="140"/>
      <c r="L23" s="142"/>
      <c r="M23" s="140"/>
      <c r="N23" s="142"/>
      <c r="O23" s="140"/>
      <c r="P23" s="142"/>
    </row>
    <row r="24" spans="1:16" x14ac:dyDescent="0.2">
      <c r="A24" s="112" t="s">
        <v>127</v>
      </c>
      <c r="B24" s="133"/>
      <c r="C24" s="134"/>
      <c r="D24" s="134"/>
      <c r="E24" s="135"/>
      <c r="F24" s="133"/>
      <c r="G24" s="134"/>
      <c r="H24" s="134"/>
      <c r="I24" s="135"/>
      <c r="J24" s="140"/>
      <c r="K24" s="140"/>
      <c r="L24" s="140"/>
      <c r="M24" s="140"/>
      <c r="N24" s="140"/>
      <c r="O24" s="140"/>
      <c r="P24" s="140"/>
    </row>
    <row r="25" spans="1:16" x14ac:dyDescent="0.2">
      <c r="A25" s="115" t="s">
        <v>155</v>
      </c>
      <c r="B25" s="128">
        <v>68000</v>
      </c>
      <c r="C25" s="129">
        <v>67000</v>
      </c>
      <c r="D25" s="129">
        <v>63000</v>
      </c>
      <c r="E25" s="130">
        <v>79000</v>
      </c>
      <c r="F25" s="128">
        <v>75000</v>
      </c>
      <c r="G25" s="129">
        <v>66000</v>
      </c>
      <c r="H25" s="129">
        <v>65000</v>
      </c>
      <c r="I25" s="130">
        <v>78000</v>
      </c>
      <c r="J25" s="140"/>
      <c r="K25" s="140"/>
      <c r="L25" s="142"/>
      <c r="M25" s="140"/>
      <c r="N25" s="142"/>
      <c r="O25" s="140"/>
      <c r="P25" s="142"/>
    </row>
    <row r="26" spans="1:16" x14ac:dyDescent="0.2">
      <c r="A26" s="115" t="s">
        <v>156</v>
      </c>
      <c r="B26" s="128">
        <v>45000</v>
      </c>
      <c r="C26" s="129">
        <v>46000</v>
      </c>
      <c r="D26" s="129">
        <v>41000</v>
      </c>
      <c r="E26" s="130">
        <v>49000</v>
      </c>
      <c r="F26" s="128">
        <v>46000</v>
      </c>
      <c r="G26" s="129">
        <v>47000</v>
      </c>
      <c r="H26" s="129">
        <v>48000</v>
      </c>
      <c r="I26" s="130">
        <v>58000</v>
      </c>
      <c r="J26" s="140"/>
      <c r="K26" s="140"/>
      <c r="L26" s="142"/>
      <c r="M26" s="140"/>
      <c r="N26" s="142"/>
      <c r="O26" s="140"/>
      <c r="P26" s="142"/>
    </row>
    <row r="27" spans="1:16" x14ac:dyDescent="0.2">
      <c r="A27" s="116" t="s">
        <v>157</v>
      </c>
      <c r="B27" s="136">
        <v>53000</v>
      </c>
      <c r="C27" s="137">
        <v>54000</v>
      </c>
      <c r="D27" s="137">
        <v>48000</v>
      </c>
      <c r="E27" s="138">
        <v>57000</v>
      </c>
      <c r="F27" s="136">
        <v>56000</v>
      </c>
      <c r="G27" s="137">
        <v>54000</v>
      </c>
      <c r="H27" s="137">
        <v>50000</v>
      </c>
      <c r="I27" s="138">
        <v>58000</v>
      </c>
      <c r="J27" s="140"/>
      <c r="K27" s="140"/>
      <c r="L27" s="142"/>
      <c r="M27" s="140"/>
      <c r="N27" s="142"/>
      <c r="O27" s="140"/>
      <c r="P27" s="14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23AF7FACB7344FB8AA9A360B3DA5FC" ma:contentTypeVersion="19" ma:contentTypeDescription="Create a new document." ma:contentTypeScope="" ma:versionID="4ffaa78ec9a7ff146b6c11a945c453e0">
  <xsd:schema xmlns:xsd="http://www.w3.org/2001/XMLSchema" xmlns:xs="http://www.w3.org/2001/XMLSchema" xmlns:p="http://schemas.microsoft.com/office/2006/metadata/properties" xmlns:ns2="a487e715-2997-420d-8712-5ec88fed15e8" xmlns:ns3="d1b5bec0-c1a4-47d7-8580-b0dde0ed00e7" xmlns:ns4="77b990cb-284a-45ad-a92c-8b7e3472efcf" targetNamespace="http://schemas.microsoft.com/office/2006/metadata/properties" ma:root="true" ma:fieldsID="6b7c6d31168b30906974c4928f147656" ns2:_="" ns3:_="" ns4:_="">
    <xsd:import namespace="a487e715-2997-420d-8712-5ec88fed15e8"/>
    <xsd:import namespace="d1b5bec0-c1a4-47d7-8580-b0dde0ed00e7"/>
    <xsd:import namespace="77b990cb-284a-45ad-a92c-8b7e3472ef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7e715-2997-420d-8712-5ec88fed15e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5bec0-c1a4-47d7-8580-b0dde0ed00e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0060b8c-5e9a-4f69-a333-be0eaae01d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b990cb-284a-45ad-a92c-8b7e3472efc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390bfcf-ccaf-40ff-83f0-017b9bc7683a}" ma:internalName="TaxCatchAll" ma:showField="CatchAllData" ma:web="a487e715-2997-420d-8712-5ec88fed15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b990cb-284a-45ad-a92c-8b7e3472efcf" xsi:nil="true"/>
    <lcf76f155ced4ddcb4097134ff3c332f xmlns="d1b5bec0-c1a4-47d7-8580-b0dde0ed00e7">
      <Terms xmlns="http://schemas.microsoft.com/office/infopath/2007/PartnerControls"/>
    </lcf76f155ced4ddcb4097134ff3c332f>
    <SharedWithUsers xmlns="a487e715-2997-420d-8712-5ec88fed15e8">
      <UserInfo>
        <DisplayName>Simon Clinnick</DisplayName>
        <AccountId>367</AccountId>
        <AccountType/>
      </UserInfo>
      <UserInfo>
        <DisplayName>Stuart Bell</DisplayName>
        <AccountId>574</AccountId>
        <AccountType/>
      </UserInfo>
      <UserInfo>
        <DisplayName>David Anthony</DisplayName>
        <AccountId>524</AccountId>
        <AccountType/>
      </UserInfo>
      <UserInfo>
        <DisplayName>Stefan Syarif</DisplayName>
        <AccountId>712</AccountId>
        <AccountType/>
      </UserInfo>
      <UserInfo>
        <DisplayName>Bedika Mala</DisplayName>
        <AccountId>1206</AccountId>
        <AccountType/>
      </UserInfo>
      <UserInfo>
        <DisplayName>Michael Le</DisplayName>
        <AccountId>1468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52D26D-E4A3-4490-9657-4AA80C72F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7e715-2997-420d-8712-5ec88fed15e8"/>
    <ds:schemaRef ds:uri="d1b5bec0-c1a4-47d7-8580-b0dde0ed00e7"/>
    <ds:schemaRef ds:uri="77b990cb-284a-45ad-a92c-8b7e3472ef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4E09E5-8FB0-4C9F-AEA4-C581F6CE524D}">
  <ds:schemaRefs>
    <ds:schemaRef ds:uri="http://schemas.microsoft.com/office/2006/metadata/properties"/>
    <ds:schemaRef ds:uri="http://schemas.microsoft.com/office/infopath/2007/PartnerControls"/>
    <ds:schemaRef ds:uri="77b990cb-284a-45ad-a92c-8b7e3472efcf"/>
    <ds:schemaRef ds:uri="d1b5bec0-c1a4-47d7-8580-b0dde0ed00e7"/>
    <ds:schemaRef ds:uri="a487e715-2997-420d-8712-5ec88fed15e8"/>
  </ds:schemaRefs>
</ds:datastoreItem>
</file>

<file path=customXml/itemProps3.xml><?xml version="1.0" encoding="utf-8"?>
<ds:datastoreItem xmlns:ds="http://schemas.openxmlformats.org/officeDocument/2006/customXml" ds:itemID="{E957A15C-CC03-4B50-882E-D34F96ADC5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Disclaimer</vt:lpstr>
      <vt:lpstr>P&amp;L</vt:lpstr>
      <vt:lpstr>BS</vt:lpstr>
      <vt:lpstr>Cash Flow</vt:lpstr>
      <vt:lpstr>Segment Data</vt:lpstr>
      <vt:lpstr>Traffic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Miller</dc:creator>
  <cp:keywords/>
  <dc:description/>
  <cp:lastModifiedBy>Stuart Bell</cp:lastModifiedBy>
  <cp:revision/>
  <dcterms:created xsi:type="dcterms:W3CDTF">2022-08-14T23:33:06Z</dcterms:created>
  <dcterms:modified xsi:type="dcterms:W3CDTF">2026-08-17T07:40:36Z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0x010100B623AF7FACB7344FB8AA9A360B3DA5FC</vt:lpwstr>
  </property>
  <property fmtid="{D5CDD505-2E9C-101B-9397-08002B2CF9AE}" pid="3" name="MediaServiceImageTags">
    <vt:lpwstr/>
  </property>
  <property fmtid="{D5CDD505-2E9C-101B-9397-08002B2CF9AE}" pid="4" name="MSIP_Label_7cd0b4d8-ca6e-40e0-8b56-cbb6f25426b0_Enabled">
    <vt:lpwstr>true</vt:lpwstr>
  </property>
  <property fmtid="{D5CDD505-2E9C-101B-9397-08002B2CF9AE}" pid="5" name="MSIP_Label_7cd0b4d8-ca6e-40e0-8b56-cbb6f25426b0_SetDate">
    <vt:lpwstr>2022-08-14T23:32:32Z</vt:lpwstr>
  </property>
  <property fmtid="{D5CDD505-2E9C-101B-9397-08002B2CF9AE}" pid="6" name="MSIP_Label_7cd0b4d8-ca6e-40e0-8b56-cbb6f25426b0_Method">
    <vt:lpwstr>Standard</vt:lpwstr>
  </property>
  <property fmtid="{D5CDD505-2E9C-101B-9397-08002B2CF9AE}" pid="7" name="MSIP_Label_7cd0b4d8-ca6e-40e0-8b56-cbb6f25426b0_Name">
    <vt:lpwstr>Commercial in Confidence</vt:lpwstr>
  </property>
  <property fmtid="{D5CDD505-2E9C-101B-9397-08002B2CF9AE}" pid="8" name="MSIP_Label_7cd0b4d8-ca6e-40e0-8b56-cbb6f25426b0_SiteId">
    <vt:lpwstr>57f34dd1-6a42-47f9-9bc0-b921fa6caa30</vt:lpwstr>
  </property>
  <property fmtid="{D5CDD505-2E9C-101B-9397-08002B2CF9AE}" pid="9" name="MSIP_Label_7cd0b4d8-ca6e-40e0-8b56-cbb6f25426b0_ActionId">
    <vt:lpwstr>30389d09-24b5-4346-906b-c9f90cadd3f1</vt:lpwstr>
  </property>
  <property fmtid="{D5CDD505-2E9C-101B-9397-08002B2CF9AE}" pid="10" name="MSIP_Label_7cd0b4d8-ca6e-40e0-8b56-cbb6f25426b0_ContentBits">
    <vt:lpwstr>0</vt:lpwstr>
  </property>
</Properties>
</file>